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251" windowWidth="8055" windowHeight="8955" activeTab="5"/>
  </bookViews>
  <sheets>
    <sheet name="Endeavor" sheetId="1" r:id="rId1"/>
    <sheet name="Montello" sheetId="2" r:id="rId2"/>
    <sheet name="Neshkoro" sheetId="3" r:id="rId3"/>
    <sheet name="Oxford" sheetId="4" r:id="rId4"/>
    <sheet name="Packwaukee" sheetId="5" r:id="rId5"/>
    <sheet name="Westfield" sheetId="6" r:id="rId6"/>
  </sheets>
  <definedNames/>
  <calcPr fullCalcOnLoad="1"/>
</workbook>
</file>

<file path=xl/sharedStrings.xml><?xml version="1.0" encoding="utf-8"?>
<sst xmlns="http://schemas.openxmlformats.org/spreadsheetml/2006/main" count="750" uniqueCount="206">
  <si>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</si>
  <si>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</si>
  <si>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</si>
  <si>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</si>
  <si>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</si>
  <si>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</si>
  <si>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</si>
  <si>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</si>
  <si>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</si>
  <si>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</si>
  <si>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</si>
  <si>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</si>
  <si>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</si>
  <si>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</si>
  <si>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</si>
  <si>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</si>
  <si>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</si>
  <si>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</si>
  <si>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</si>
  <si>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</si>
  <si>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</si>
  <si>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</si>
  <si>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</si>
  <si>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</si>
  <si>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FDI-WAUPX</t>
  </si>
  <si>
    <t>GLT-BERLIN</t>
  </si>
  <si>
    <t>GLT-BRKLN</t>
  </si>
  <si>
    <t>GLT-PRNCTN</t>
  </si>
  <si>
    <t>MQI-ENDEAV</t>
  </si>
  <si>
    <t>MQI-MONTLL</t>
  </si>
  <si>
    <t>MQI-NESHKR</t>
  </si>
  <si>
    <t>MQI-OXFORD</t>
  </si>
  <si>
    <t>MQI-WESTFD</t>
  </si>
  <si>
    <t>MQT-BUFFLO</t>
  </si>
  <si>
    <t>MQT-CRYSLK</t>
  </si>
  <si>
    <t>MQT-DOUGLS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</si>
  <si>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</si>
  <si>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</si>
  <si>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</si>
  <si>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</si>
  <si>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</si>
  <si>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</si>
  <si>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</si>
  <si>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</si>
  <si>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</si>
  <si>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</si>
  <si>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</si>
  <si>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UNKNOWN</t>
  </si>
  <si>
    <t>WAI-COLOMA</t>
  </si>
  <si>
    <t>WAI-WAUTOM</t>
  </si>
  <si>
    <t>WAT-COLOMA</t>
  </si>
  <si>
    <t>WAT-DAKOTA</t>
  </si>
  <si>
    <t>WAT-DEERFD</t>
  </si>
  <si>
    <t>WAT-MARION</t>
  </si>
  <si>
    <t>WAT-RCHFD</t>
  </si>
  <si>
    <t>WAT-WAUTMA</t>
  </si>
  <si>
    <t>WNI-NEENAH</t>
  </si>
  <si>
    <t>WNI-OSH-E</t>
  </si>
  <si>
    <t>WNI-OSH-W</t>
  </si>
  <si>
    <t>X-AD-CHEST</t>
  </si>
  <si>
    <t>X-AD-JACK</t>
  </si>
  <si>
    <t>X-AD-LINC</t>
  </si>
  <si>
    <t>X-AD-NEWH</t>
  </si>
  <si>
    <t>X-AD-NOLIB</t>
  </si>
  <si>
    <t>X-OTHER-WI</t>
  </si>
  <si>
    <t>X-OUTSTATE</t>
  </si>
  <si>
    <t>X-PO-T-PG</t>
  </si>
  <si>
    <t>Z-OTHER</t>
  </si>
  <si>
    <t>WAT-PLNFLD</t>
  </si>
  <si>
    <t>X-CO-COL</t>
  </si>
  <si>
    <t>X-CO-PORT</t>
  </si>
  <si>
    <t>FDT-MARSH</t>
  </si>
  <si>
    <t>FDT-XUNKWN</t>
  </si>
  <si>
    <t>GLI-PRINCT</t>
  </si>
  <si>
    <t>GLT-MACKFD</t>
  </si>
  <si>
    <t>WAI-REDGNT</t>
  </si>
  <si>
    <t>X-OU-APLTN</t>
  </si>
  <si>
    <t>FDI-FDL</t>
  </si>
  <si>
    <t>FDI-RIPON</t>
  </si>
  <si>
    <t>GLI-BERLIN</t>
  </si>
  <si>
    <t>GLI-GREENL</t>
  </si>
  <si>
    <t>GLI-KINGST</t>
  </si>
  <si>
    <t>GLI-MARKSN</t>
  </si>
  <si>
    <t>GLT-GRNLK</t>
  </si>
  <si>
    <t>GLT-KINGST</t>
  </si>
  <si>
    <t>GLT-MRQTTE</t>
  </si>
  <si>
    <t>GLT-SENECA</t>
  </si>
  <si>
    <t>WAT-LEON</t>
  </si>
  <si>
    <t>WNI-MENASH</t>
  </si>
  <si>
    <t>WNI-OSH-S</t>
  </si>
  <si>
    <t>WNT-CLAYTN</t>
  </si>
  <si>
    <t>WNT-MEN-E</t>
  </si>
  <si>
    <t>WNT-MEN-W</t>
  </si>
  <si>
    <t>WNT-NEENAH</t>
  </si>
  <si>
    <t>WNT-NEKIMI</t>
  </si>
  <si>
    <t>WNT-OMRO</t>
  </si>
  <si>
    <t>WNT-WNCHST</t>
  </si>
  <si>
    <t>X-DO-LIB</t>
  </si>
  <si>
    <t>X-SH-NOLIB</t>
  </si>
  <si>
    <t>X-WS-LIB</t>
  </si>
  <si>
    <t>FDT-EMPIRE</t>
  </si>
  <si>
    <t>X-CO-PARD</t>
  </si>
  <si>
    <t>Adjacent County, non Winnefox, Library</t>
  </si>
  <si>
    <t>Adjacent County, non Winnefox, No Library</t>
  </si>
  <si>
    <t>Out of State</t>
  </si>
  <si>
    <t>Unknown</t>
  </si>
  <si>
    <t>WNI-MENASHA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</si>
  <si>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</si>
  <si>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</si>
  <si>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</si>
  <si>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</si>
  <si>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</si>
  <si>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</si>
  <si>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</si>
  <si>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</si>
  <si>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</si>
  <si>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</si>
  <si>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</si>
  <si>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Waushara</t>
  </si>
  <si>
    <t>Green Lake</t>
  </si>
  <si>
    <t>Columbia</t>
  </si>
  <si>
    <t>Adams</t>
  </si>
  <si>
    <t>FDT-FRNDSP</t>
  </si>
  <si>
    <t>WAI-HANCCK</t>
  </si>
  <si>
    <t>WAI-PLNFLD</t>
  </si>
  <si>
    <t>WAI-WILDRS</t>
  </si>
  <si>
    <t>WAT-HNCOCK</t>
  </si>
  <si>
    <t>WNI-OSH-C</t>
  </si>
  <si>
    <t>X-AD-RICH</t>
  </si>
  <si>
    <t>FDT-METOMN</t>
  </si>
  <si>
    <t>FDT-FDL</t>
  </si>
  <si>
    <t>GLT-MNCHST</t>
  </si>
  <si>
    <t>WAT-AURORA</t>
  </si>
  <si>
    <t>WNI-OMRO</t>
  </si>
  <si>
    <t>WNT-OSHKOSH</t>
  </si>
  <si>
    <t>WNT-POYGAN</t>
  </si>
  <si>
    <t>FDI-NFDL</t>
  </si>
  <si>
    <t>PACKWAUKEE</t>
  </si>
  <si>
    <t>ENDEAVOR</t>
  </si>
  <si>
    <t>WESTFIELD</t>
  </si>
  <si>
    <t>MONTELLO</t>
  </si>
  <si>
    <t>NESHKORO</t>
  </si>
  <si>
    <t>OXFORD</t>
  </si>
  <si>
    <t>FDI-OAKFLD</t>
  </si>
  <si>
    <t>WAT-MTMOR</t>
  </si>
  <si>
    <t>FDT-ASHFRD</t>
  </si>
  <si>
    <t>WAT-WARREN</t>
  </si>
  <si>
    <t>X-WS-NOLIB</t>
  </si>
  <si>
    <t>FDT-OSEOLA</t>
  </si>
  <si>
    <t>FDT-RIPON</t>
  </si>
  <si>
    <t>FDT-TAYCH</t>
  </si>
  <si>
    <t>GLI-MARQT</t>
  </si>
  <si>
    <t>WAT-SAXEVL</t>
  </si>
  <si>
    <t>XX-OU-LIB</t>
  </si>
  <si>
    <t>X-PO-LIB</t>
  </si>
  <si>
    <t>Y-ILL</t>
  </si>
  <si>
    <t>Z-ILL</t>
  </si>
  <si>
    <t>FDS-RIPNST</t>
  </si>
  <si>
    <t>WAT-SPRNWT</t>
  </si>
  <si>
    <t>WAI-WAUTOMA</t>
  </si>
  <si>
    <t>X-CO-T-NEW</t>
  </si>
  <si>
    <t>GLT-SATMAR</t>
  </si>
  <si>
    <t>WAT-POYSIP</t>
  </si>
  <si>
    <t>X-CO-T-WEY</t>
  </si>
  <si>
    <t>X-PO-T-PI</t>
  </si>
  <si>
    <t>FDT-LAMRTN</t>
  </si>
  <si>
    <t>FDI-BRANDON</t>
  </si>
  <si>
    <t>XX-OU-NOLIB</t>
  </si>
  <si>
    <t>X-CA-I-NEW</t>
  </si>
  <si>
    <t>X-CA-NOLIB</t>
  </si>
  <si>
    <t>X-PO-T-ALM</t>
  </si>
  <si>
    <t>FDT-FOREST</t>
  </si>
  <si>
    <t>WAI-PLAINFLD</t>
  </si>
  <si>
    <t>WNT-VINELD</t>
  </si>
  <si>
    <t>WNT-WNCN</t>
  </si>
  <si>
    <t>X-CO-NOLIB</t>
  </si>
  <si>
    <t>X-CO-T-MAR</t>
  </si>
  <si>
    <t>MQT-NESKR</t>
  </si>
  <si>
    <t>WAI-LOHRVL</t>
  </si>
  <si>
    <t>WNI-WINNECN</t>
  </si>
  <si>
    <t>X-CO-SCOTT</t>
  </si>
  <si>
    <t>X-DO-NOLIB</t>
  </si>
  <si>
    <t>FDI-MTCALV</t>
  </si>
  <si>
    <t>X-CO-T-PAC</t>
  </si>
  <si>
    <t>X-CA-I-SHE</t>
  </si>
  <si>
    <t>FDL-RIPON</t>
  </si>
  <si>
    <t>WNI-WINNCN</t>
  </si>
  <si>
    <t>X-CA-MNASH</t>
  </si>
  <si>
    <t>GLI-MRKSN</t>
  </si>
  <si>
    <t>MQT-NESHK</t>
  </si>
  <si>
    <t>X-CA-T-STO</t>
  </si>
  <si>
    <t>WAT-OASIS</t>
  </si>
  <si>
    <t>WNT-ALGOMA</t>
  </si>
  <si>
    <t>WNI-WNNCNN</t>
  </si>
  <si>
    <t>WNT-CLAYTON</t>
  </si>
  <si>
    <t>GLT-MARQ</t>
  </si>
  <si>
    <t>GLT-MACKFORD</t>
  </si>
  <si>
    <t>X-AD-COLBN</t>
  </si>
  <si>
    <t>X-AD-LEOLA</t>
  </si>
  <si>
    <t>X-CA-NEW</t>
  </si>
  <si>
    <t>X-CO-T-LEW</t>
  </si>
  <si>
    <t>WAT-BLMFLD</t>
  </si>
  <si>
    <t>WNT-BLCKWF</t>
  </si>
  <si>
    <t>WNT-NEPSKN</t>
  </si>
  <si>
    <t>X-CO-LIB</t>
  </si>
  <si>
    <t>GLI-PRNCTN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</si>
</sst>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41" borderId="0" xfId="42" applyNumberFormat="1" applyFont="1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40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3" borderId="0" xfId="0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4" fontId="0" fillId="38" borderId="0" xfId="0" applyNumberFormat="1" applyFont="1" applyFill="1" applyBorder="1" applyAlignment="1">
      <alignment wrapText="1"/>
    </xf>
    <xf numFmtId="0" fontId="0" fillId="38" borderId="0" xfId="0" applyFont="1" applyFill="1" applyBorder="1" applyAlignment="1">
      <alignment wrapText="1"/>
    </xf>
    <xf numFmtId="164" fontId="0" fillId="44" borderId="0" xfId="0" applyNumberFormat="1" applyFont="1" applyFill="1" applyBorder="1" applyAlignment="1">
      <alignment wrapText="1"/>
    </xf>
    <xf numFmtId="164" fontId="0" fillId="44" borderId="0" xfId="0" applyNumberFormat="1" applyFont="1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164" fontId="0" fillId="46" borderId="0" xfId="0" applyNumberFormat="1" applyFont="1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B19" sqref="B19:B2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138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8" t="s">
        <v>19</v>
      </c>
      <c r="P11" s="10" t="s">
        <v>18</v>
      </c>
    </row>
    <row r="12" spans="1:16" ht="12.75">
      <c r="A12" s="27" t="s">
        <v>77</v>
      </c>
      <c r="B12"/>
      <c r="C12" s="1">
        <f aca="true" t="shared" si="0" ref="C12:C43">B12/$B$64</f>
        <v>0</v>
      </c>
      <c r="D12" s="5">
        <f aca="true" t="shared" si="1" ref="D12:D43">C12*$B$67</f>
        <v>0</v>
      </c>
      <c r="E12" s="5">
        <f aca="true" t="shared" si="2" ref="E12:E52">B12+D12</f>
        <v>0</v>
      </c>
      <c r="H12" s="66">
        <f>E12</f>
        <v>0</v>
      </c>
      <c r="I12" s="17"/>
      <c r="P12" s="17">
        <f>E12</f>
        <v>0</v>
      </c>
    </row>
    <row r="13" spans="1:16" ht="12.75">
      <c r="A13" s="27" t="s">
        <v>143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6">
        <f>E13</f>
        <v>0</v>
      </c>
      <c r="I13" s="17"/>
      <c r="P13" s="17">
        <f aca="true" t="shared" si="3" ref="P13:P61">E13</f>
        <v>0</v>
      </c>
    </row>
    <row r="14" spans="1:16" ht="12.75">
      <c r="A14" s="27" t="s">
        <v>78</v>
      </c>
      <c r="B14">
        <v>2</v>
      </c>
      <c r="C14" s="1">
        <f t="shared" si="0"/>
        <v>0.00021312872975277067</v>
      </c>
      <c r="D14" s="5">
        <f t="shared" si="1"/>
        <v>0</v>
      </c>
      <c r="E14" s="5">
        <f>B14+D14</f>
        <v>2</v>
      </c>
      <c r="H14" s="66">
        <f>E14</f>
        <v>2</v>
      </c>
      <c r="I14" s="17"/>
      <c r="P14" s="17">
        <f t="shared" si="3"/>
        <v>2</v>
      </c>
    </row>
    <row r="15" spans="1:16" ht="12.75">
      <c r="A15" s="28" t="s">
        <v>182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7">
        <f>E15</f>
        <v>0</v>
      </c>
      <c r="P15" s="17">
        <f t="shared" si="3"/>
        <v>0</v>
      </c>
    </row>
    <row r="16" spans="1:16" ht="12.75">
      <c r="A16" s="28" t="s">
        <v>100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"/>
      <c r="I16" s="67">
        <f>E16</f>
        <v>0</v>
      </c>
      <c r="P16" s="17">
        <f>E16</f>
        <v>0</v>
      </c>
    </row>
    <row r="17" spans="1:16" ht="12.75">
      <c r="A17" s="28" t="s">
        <v>171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67">
        <f>E17</f>
        <v>0</v>
      </c>
      <c r="P17" s="17">
        <f>E17</f>
        <v>0</v>
      </c>
    </row>
    <row r="18" spans="1:16" ht="12.75">
      <c r="A18" s="28" t="s">
        <v>150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"/>
      <c r="I18" s="67">
        <f>E18</f>
        <v>0</v>
      </c>
      <c r="P18" s="17">
        <f t="shared" si="3"/>
        <v>0</v>
      </c>
    </row>
    <row r="19" spans="1:16" ht="12.75">
      <c r="A19" s="27" t="s">
        <v>188</v>
      </c>
      <c r="B19">
        <v>3</v>
      </c>
      <c r="C19" s="1">
        <f t="shared" si="0"/>
        <v>0.00031969309462915604</v>
      </c>
      <c r="D19" s="5">
        <f t="shared" si="1"/>
        <v>0</v>
      </c>
      <c r="E19" s="5">
        <f>B19+D19</f>
        <v>3</v>
      </c>
      <c r="H19" s="66">
        <f>E19</f>
        <v>3</v>
      </c>
      <c r="P19" s="17">
        <f t="shared" si="3"/>
        <v>3</v>
      </c>
    </row>
    <row r="20" spans="1:16" ht="12.75">
      <c r="A20" s="27" t="s">
        <v>73</v>
      </c>
      <c r="B20">
        <v>65</v>
      </c>
      <c r="C20" s="1">
        <f t="shared" si="0"/>
        <v>0.006926683716965047</v>
      </c>
      <c r="D20" s="5">
        <f t="shared" si="1"/>
        <v>0</v>
      </c>
      <c r="E20" s="5">
        <f>B20+D20</f>
        <v>65</v>
      </c>
      <c r="H20" s="66">
        <f>E20</f>
        <v>65</v>
      </c>
      <c r="P20" s="17">
        <f t="shared" si="3"/>
        <v>65</v>
      </c>
    </row>
    <row r="21" spans="1:16" ht="12.75">
      <c r="A21" s="28" t="s">
        <v>27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7">
        <f>E21</f>
        <v>0</v>
      </c>
      <c r="P21" s="17">
        <f t="shared" si="3"/>
        <v>0</v>
      </c>
    </row>
    <row r="22" spans="1:16" ht="12.75">
      <c r="A22" s="26" t="s">
        <v>28</v>
      </c>
      <c r="B22">
        <v>6980</v>
      </c>
      <c r="C22" s="1">
        <f t="shared" si="0"/>
        <v>0.7438192668371697</v>
      </c>
      <c r="D22" s="5">
        <f t="shared" si="1"/>
        <v>0</v>
      </c>
      <c r="E22" s="5">
        <f t="shared" si="2"/>
        <v>6980</v>
      </c>
      <c r="G22" s="79"/>
      <c r="O22" s="77">
        <f>E22</f>
        <v>6980</v>
      </c>
      <c r="P22" s="17"/>
    </row>
    <row r="23" spans="1:16" ht="12.75">
      <c r="A23" s="26" t="s">
        <v>29</v>
      </c>
      <c r="B23">
        <v>12</v>
      </c>
      <c r="C23" s="1">
        <f t="shared" si="0"/>
        <v>0.0012787723785166241</v>
      </c>
      <c r="D23" s="5">
        <f t="shared" si="1"/>
        <v>0</v>
      </c>
      <c r="E23" s="5">
        <f t="shared" si="2"/>
        <v>12</v>
      </c>
      <c r="G23" s="68">
        <f>E23</f>
        <v>12</v>
      </c>
      <c r="P23" s="17">
        <f t="shared" si="3"/>
        <v>12</v>
      </c>
    </row>
    <row r="24" spans="1:16" ht="12.75">
      <c r="A24" s="26" t="s">
        <v>31</v>
      </c>
      <c r="B24">
        <v>45</v>
      </c>
      <c r="C24" s="1">
        <f t="shared" si="0"/>
        <v>0.00479539641943734</v>
      </c>
      <c r="D24" s="5">
        <f t="shared" si="1"/>
        <v>0</v>
      </c>
      <c r="E24" s="5">
        <f t="shared" si="2"/>
        <v>45</v>
      </c>
      <c r="G24" s="68">
        <f>E24</f>
        <v>45</v>
      </c>
      <c r="P24" s="17">
        <f t="shared" si="3"/>
        <v>45</v>
      </c>
    </row>
    <row r="25" spans="1:16" ht="12.75">
      <c r="A25" s="26" t="s">
        <v>32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G25" s="68">
        <f>E25</f>
        <v>0</v>
      </c>
      <c r="P25" s="17">
        <f t="shared" si="3"/>
        <v>0</v>
      </c>
    </row>
    <row r="26" spans="1:16" ht="12.75">
      <c r="A26" s="25" t="s">
        <v>33</v>
      </c>
      <c r="B26">
        <v>18</v>
      </c>
      <c r="C26" s="1">
        <f t="shared" si="0"/>
        <v>0.0019181585677749361</v>
      </c>
      <c r="D26" s="5">
        <f t="shared" si="1"/>
        <v>0</v>
      </c>
      <c r="E26" s="5">
        <f t="shared" si="2"/>
        <v>18</v>
      </c>
      <c r="F26" s="69">
        <f>E26</f>
        <v>18</v>
      </c>
      <c r="P26" s="17">
        <f t="shared" si="3"/>
        <v>18</v>
      </c>
    </row>
    <row r="27" spans="1:16" ht="12.75">
      <c r="A27" s="25" t="s">
        <v>35</v>
      </c>
      <c r="B27">
        <v>959</v>
      </c>
      <c r="C27" s="1">
        <f t="shared" si="0"/>
        <v>0.10219522591645354</v>
      </c>
      <c r="D27" s="5">
        <f t="shared" si="1"/>
        <v>0</v>
      </c>
      <c r="E27" s="5">
        <f t="shared" si="2"/>
        <v>959</v>
      </c>
      <c r="F27" s="69">
        <f aca="true" t="shared" si="4" ref="F27:F34">E27</f>
        <v>959</v>
      </c>
      <c r="P27" s="17">
        <f t="shared" si="3"/>
        <v>959</v>
      </c>
    </row>
    <row r="28" spans="1:16" ht="12.75">
      <c r="A28" s="25" t="s">
        <v>36</v>
      </c>
      <c r="B28">
        <v>2</v>
      </c>
      <c r="C28" s="1">
        <f t="shared" si="0"/>
        <v>0.00021312872975277067</v>
      </c>
      <c r="D28" s="5">
        <f t="shared" si="1"/>
        <v>0</v>
      </c>
      <c r="E28" s="5">
        <f t="shared" si="2"/>
        <v>2</v>
      </c>
      <c r="F28" s="69">
        <f t="shared" si="4"/>
        <v>2</v>
      </c>
      <c r="P28" s="17">
        <f t="shared" si="3"/>
        <v>2</v>
      </c>
    </row>
    <row r="29" spans="1:16" ht="12.75">
      <c r="A29" s="25" t="s">
        <v>37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F29" s="69">
        <f t="shared" si="4"/>
        <v>0</v>
      </c>
      <c r="P29" s="17">
        <f t="shared" si="3"/>
        <v>0</v>
      </c>
    </row>
    <row r="30" spans="1:16" ht="12.75">
      <c r="A30" s="25" t="s">
        <v>38</v>
      </c>
      <c r="B30"/>
      <c r="C30" s="1">
        <f t="shared" si="0"/>
        <v>0</v>
      </c>
      <c r="D30" s="5">
        <f t="shared" si="1"/>
        <v>0</v>
      </c>
      <c r="E30" s="5">
        <f>B30+D30</f>
        <v>0</v>
      </c>
      <c r="F30" s="69">
        <f>E30</f>
        <v>0</v>
      </c>
      <c r="P30" s="17">
        <f>E30</f>
        <v>0</v>
      </c>
    </row>
    <row r="31" spans="1:16" ht="12.75">
      <c r="A31" s="25" t="s">
        <v>39</v>
      </c>
      <c r="B31">
        <v>911</v>
      </c>
      <c r="C31" s="1">
        <f t="shared" si="0"/>
        <v>0.09708013640238704</v>
      </c>
      <c r="D31" s="5">
        <f t="shared" si="1"/>
        <v>0</v>
      </c>
      <c r="E31" s="5">
        <f t="shared" si="2"/>
        <v>911</v>
      </c>
      <c r="F31" s="69">
        <f t="shared" si="4"/>
        <v>911</v>
      </c>
      <c r="P31" s="17">
        <f t="shared" si="3"/>
        <v>911</v>
      </c>
    </row>
    <row r="32" spans="1:16" ht="12.75">
      <c r="A32" s="25" t="s">
        <v>189</v>
      </c>
      <c r="B32">
        <v>85</v>
      </c>
      <c r="C32" s="1">
        <f t="shared" si="0"/>
        <v>0.009057971014492754</v>
      </c>
      <c r="D32" s="5">
        <f t="shared" si="1"/>
        <v>0</v>
      </c>
      <c r="E32" s="5">
        <f t="shared" si="2"/>
        <v>85</v>
      </c>
      <c r="F32" s="69">
        <f t="shared" si="4"/>
        <v>85</v>
      </c>
      <c r="P32" s="17">
        <f t="shared" si="3"/>
        <v>85</v>
      </c>
    </row>
    <row r="33" spans="1:16" ht="12.75">
      <c r="A33" s="25" t="s">
        <v>41</v>
      </c>
      <c r="B33">
        <v>14</v>
      </c>
      <c r="C33" s="1">
        <f t="shared" si="0"/>
        <v>0.0014919011082693947</v>
      </c>
      <c r="D33" s="5">
        <f t="shared" si="1"/>
        <v>0</v>
      </c>
      <c r="E33" s="5">
        <f t="shared" si="2"/>
        <v>14</v>
      </c>
      <c r="F33" s="69">
        <f t="shared" si="4"/>
        <v>14</v>
      </c>
      <c r="P33" s="17">
        <f t="shared" si="3"/>
        <v>14</v>
      </c>
    </row>
    <row r="34" spans="1:16" ht="12.75">
      <c r="A34" s="25" t="s">
        <v>42</v>
      </c>
      <c r="B34">
        <v>23</v>
      </c>
      <c r="C34" s="1">
        <f t="shared" si="0"/>
        <v>0.0024509803921568627</v>
      </c>
      <c r="D34" s="5">
        <f t="shared" si="1"/>
        <v>0</v>
      </c>
      <c r="E34" s="5">
        <f t="shared" si="2"/>
        <v>23</v>
      </c>
      <c r="F34" s="69">
        <f t="shared" si="4"/>
        <v>23</v>
      </c>
      <c r="P34" s="17">
        <f t="shared" si="3"/>
        <v>23</v>
      </c>
    </row>
    <row r="35" spans="1:16" ht="12.75">
      <c r="A35" s="26" t="s">
        <v>43</v>
      </c>
      <c r="B35">
        <v>104</v>
      </c>
      <c r="C35" s="1">
        <f t="shared" si="0"/>
        <v>0.011082693947144074</v>
      </c>
      <c r="D35" s="5">
        <f t="shared" si="1"/>
        <v>0</v>
      </c>
      <c r="E35" s="5">
        <f t="shared" si="2"/>
        <v>104</v>
      </c>
      <c r="G35" s="68">
        <f>E35</f>
        <v>104</v>
      </c>
      <c r="P35" s="17">
        <f t="shared" si="3"/>
        <v>104</v>
      </c>
    </row>
    <row r="36" spans="1:16" ht="12.75">
      <c r="A36" s="25" t="s">
        <v>44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F36" s="69">
        <f>E36</f>
        <v>0</v>
      </c>
      <c r="P36" s="17">
        <f t="shared" si="3"/>
        <v>0</v>
      </c>
    </row>
    <row r="37" spans="1:16" ht="12.75">
      <c r="A37" s="25" t="s">
        <v>45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F37" s="69">
        <f>E37</f>
        <v>0</v>
      </c>
      <c r="P37" s="17">
        <f t="shared" si="3"/>
        <v>0</v>
      </c>
    </row>
    <row r="38" spans="1:16" ht="12.75">
      <c r="A38" s="25" t="s">
        <v>46</v>
      </c>
      <c r="B38">
        <v>11</v>
      </c>
      <c r="C38" s="1">
        <f t="shared" si="0"/>
        <v>0.0011722080136402388</v>
      </c>
      <c r="D38" s="5">
        <f t="shared" si="1"/>
        <v>0</v>
      </c>
      <c r="E38" s="5">
        <f t="shared" si="2"/>
        <v>11</v>
      </c>
      <c r="F38" s="69">
        <f>E38</f>
        <v>11</v>
      </c>
      <c r="P38" s="17">
        <f t="shared" si="3"/>
        <v>11</v>
      </c>
    </row>
    <row r="39" spans="1:16" ht="12.75">
      <c r="A39" s="29" t="s">
        <v>47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N39" s="70">
        <f>E39</f>
        <v>0</v>
      </c>
      <c r="P39" s="17">
        <f t="shared" si="3"/>
        <v>0</v>
      </c>
    </row>
    <row r="40" spans="1:16" ht="12.75">
      <c r="A40" s="27" t="s">
        <v>48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H40" s="66">
        <f>E40</f>
        <v>0</v>
      </c>
      <c r="P40" s="17">
        <f t="shared" si="3"/>
        <v>0</v>
      </c>
    </row>
    <row r="41" spans="1:16" ht="12.75">
      <c r="A41" s="27" t="s">
        <v>172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H41" s="66">
        <f>E41</f>
        <v>0</v>
      </c>
      <c r="P41" s="17">
        <f>E41</f>
        <v>0</v>
      </c>
    </row>
    <row r="42" spans="1:16" ht="12.75">
      <c r="A42" s="28" t="s">
        <v>132</v>
      </c>
      <c r="B42">
        <v>3</v>
      </c>
      <c r="C42" s="1">
        <f t="shared" si="0"/>
        <v>0.00031969309462915604</v>
      </c>
      <c r="D42" s="5">
        <f t="shared" si="1"/>
        <v>0</v>
      </c>
      <c r="E42" s="5">
        <f>B42+D42</f>
        <v>3</v>
      </c>
      <c r="H42" s="6"/>
      <c r="I42" s="67">
        <f>E42</f>
        <v>3</v>
      </c>
      <c r="P42" s="17">
        <f>E42</f>
        <v>3</v>
      </c>
    </row>
    <row r="43" spans="1:16" ht="12.75">
      <c r="A43" s="27" t="s">
        <v>87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H43" s="66">
        <f>E43</f>
        <v>0</v>
      </c>
      <c r="P43" s="17">
        <f t="shared" si="3"/>
        <v>0</v>
      </c>
    </row>
    <row r="44" spans="1:16" ht="12.75">
      <c r="A44" s="28" t="s">
        <v>144</v>
      </c>
      <c r="B44"/>
      <c r="C44" s="1">
        <f aca="true" t="shared" si="5" ref="C44:C62">B44/$B$64</f>
        <v>0</v>
      </c>
      <c r="D44" s="5">
        <f aca="true" t="shared" si="6" ref="D44:D62">C44*$B$67</f>
        <v>0</v>
      </c>
      <c r="E44" s="5">
        <f>B44+D44</f>
        <v>0</v>
      </c>
      <c r="H44" s="6"/>
      <c r="I44" s="67">
        <f>E44</f>
        <v>0</v>
      </c>
      <c r="P44" s="17">
        <f t="shared" si="3"/>
        <v>0</v>
      </c>
    </row>
    <row r="45" spans="1:16" ht="12.75">
      <c r="A45" s="27" t="s">
        <v>106</v>
      </c>
      <c r="B45"/>
      <c r="C45" s="1">
        <f t="shared" si="5"/>
        <v>0</v>
      </c>
      <c r="D45" s="5">
        <f t="shared" si="6"/>
        <v>0</v>
      </c>
      <c r="E45" s="5">
        <f t="shared" si="2"/>
        <v>0</v>
      </c>
      <c r="H45" s="66">
        <f aca="true" t="shared" si="7" ref="H45:H51">E45</f>
        <v>0</v>
      </c>
      <c r="P45" s="17">
        <f t="shared" si="3"/>
        <v>0</v>
      </c>
    </row>
    <row r="46" spans="1:16" ht="12.75">
      <c r="A46" s="27" t="s">
        <v>56</v>
      </c>
      <c r="B46">
        <v>1</v>
      </c>
      <c r="C46" s="1">
        <f t="shared" si="5"/>
        <v>0.00010656436487638534</v>
      </c>
      <c r="D46" s="5">
        <f t="shared" si="6"/>
        <v>0</v>
      </c>
      <c r="E46" s="5">
        <f>B46+D46</f>
        <v>1</v>
      </c>
      <c r="H46" s="66">
        <f t="shared" si="7"/>
        <v>1</v>
      </c>
      <c r="P46" s="17">
        <f>E46</f>
        <v>1</v>
      </c>
    </row>
    <row r="47" spans="1:16" ht="12.75">
      <c r="A47" s="27" t="s">
        <v>133</v>
      </c>
      <c r="B47">
        <v>1</v>
      </c>
      <c r="C47" s="73">
        <f t="shared" si="5"/>
        <v>0.00010656436487638534</v>
      </c>
      <c r="D47" s="5">
        <f t="shared" si="6"/>
        <v>0</v>
      </c>
      <c r="E47" s="5">
        <f t="shared" si="2"/>
        <v>1</v>
      </c>
      <c r="H47" s="66">
        <f t="shared" si="7"/>
        <v>1</v>
      </c>
      <c r="P47" s="17">
        <f t="shared" si="3"/>
        <v>1</v>
      </c>
    </row>
    <row r="48" spans="1:16" ht="12.75">
      <c r="A48" s="27" t="s">
        <v>127</v>
      </c>
      <c r="B48">
        <v>3</v>
      </c>
      <c r="C48" s="73">
        <f t="shared" si="5"/>
        <v>0.00031969309462915604</v>
      </c>
      <c r="D48" s="5">
        <f t="shared" si="6"/>
        <v>0</v>
      </c>
      <c r="E48" s="5">
        <f>B48+D48</f>
        <v>3</v>
      </c>
      <c r="H48" s="66">
        <f t="shared" si="7"/>
        <v>3</v>
      </c>
      <c r="P48" s="17">
        <f t="shared" si="3"/>
        <v>3</v>
      </c>
    </row>
    <row r="49" spans="1:16" ht="12.75">
      <c r="A49" s="27" t="s">
        <v>57</v>
      </c>
      <c r="B49"/>
      <c r="C49" s="1">
        <f t="shared" si="5"/>
        <v>0</v>
      </c>
      <c r="D49" s="5">
        <f t="shared" si="6"/>
        <v>0</v>
      </c>
      <c r="E49" s="5">
        <f t="shared" si="2"/>
        <v>0</v>
      </c>
      <c r="H49" s="66">
        <f t="shared" si="7"/>
        <v>0</v>
      </c>
      <c r="P49" s="17">
        <f t="shared" si="3"/>
        <v>0</v>
      </c>
    </row>
    <row r="50" spans="1:16" ht="12.75">
      <c r="A50" s="27" t="s">
        <v>89</v>
      </c>
      <c r="B50"/>
      <c r="C50" s="1">
        <f t="shared" si="5"/>
        <v>0</v>
      </c>
      <c r="D50" s="5">
        <f t="shared" si="6"/>
        <v>0</v>
      </c>
      <c r="E50" s="5">
        <f t="shared" si="2"/>
        <v>0</v>
      </c>
      <c r="H50" s="66">
        <f t="shared" si="7"/>
        <v>0</v>
      </c>
      <c r="P50" s="17">
        <f t="shared" si="3"/>
        <v>0</v>
      </c>
    </row>
    <row r="51" spans="1:16" ht="12.75">
      <c r="A51" s="27" t="s">
        <v>58</v>
      </c>
      <c r="B51"/>
      <c r="C51" s="1">
        <f t="shared" si="5"/>
        <v>0</v>
      </c>
      <c r="D51" s="5">
        <f t="shared" si="6"/>
        <v>0</v>
      </c>
      <c r="E51" s="5">
        <f>B51+D51</f>
        <v>0</v>
      </c>
      <c r="H51" s="66">
        <f t="shared" si="7"/>
        <v>0</v>
      </c>
      <c r="P51" s="17">
        <f t="shared" si="3"/>
        <v>0</v>
      </c>
    </row>
    <row r="52" spans="1:16" ht="12.75">
      <c r="A52" s="28" t="s">
        <v>92</v>
      </c>
      <c r="B52"/>
      <c r="C52" s="1">
        <f t="shared" si="5"/>
        <v>0</v>
      </c>
      <c r="D52" s="5">
        <f t="shared" si="6"/>
        <v>0</v>
      </c>
      <c r="E52" s="5">
        <f t="shared" si="2"/>
        <v>0</v>
      </c>
      <c r="I52" s="67">
        <f>E52</f>
        <v>0</v>
      </c>
      <c r="P52" s="17">
        <f t="shared" si="3"/>
        <v>0</v>
      </c>
    </row>
    <row r="53" spans="1:16" ht="12.75">
      <c r="A53" s="30" t="s">
        <v>59</v>
      </c>
      <c r="B53"/>
      <c r="C53" s="1">
        <f t="shared" si="5"/>
        <v>0</v>
      </c>
      <c r="D53" s="5">
        <f t="shared" si="6"/>
        <v>0</v>
      </c>
      <c r="E53" s="5">
        <f aca="true" t="shared" si="8" ref="E53:E61">B53+D53</f>
        <v>0</v>
      </c>
      <c r="J53" s="71">
        <f>E53</f>
        <v>0</v>
      </c>
      <c r="P53" s="17">
        <f t="shared" si="3"/>
        <v>0</v>
      </c>
    </row>
    <row r="54" spans="1:16" ht="12.75">
      <c r="A54" s="30" t="s">
        <v>60</v>
      </c>
      <c r="B54"/>
      <c r="C54" s="1">
        <f t="shared" si="5"/>
        <v>0</v>
      </c>
      <c r="D54" s="5">
        <f t="shared" si="6"/>
        <v>0</v>
      </c>
      <c r="E54" s="5">
        <f t="shared" si="8"/>
        <v>0</v>
      </c>
      <c r="J54" s="71">
        <f>E54</f>
        <v>0</v>
      </c>
      <c r="P54" s="17">
        <f t="shared" si="3"/>
        <v>0</v>
      </c>
    </row>
    <row r="55" spans="1:16" ht="12.75">
      <c r="A55" s="31" t="s">
        <v>190</v>
      </c>
      <c r="B55"/>
      <c r="C55" s="1">
        <f t="shared" si="5"/>
        <v>0</v>
      </c>
      <c r="D55" s="5">
        <f t="shared" si="6"/>
        <v>0</v>
      </c>
      <c r="E55" s="5">
        <f>B55+D55</f>
        <v>0</v>
      </c>
      <c r="J55" s="6"/>
      <c r="L55" s="72">
        <f>E55</f>
        <v>0</v>
      </c>
      <c r="P55" s="17">
        <f>E55</f>
        <v>0</v>
      </c>
    </row>
    <row r="56" spans="1:16" ht="12.75">
      <c r="A56" s="30" t="s">
        <v>70</v>
      </c>
      <c r="B56">
        <v>1</v>
      </c>
      <c r="C56" s="1">
        <f t="shared" si="5"/>
        <v>0.00010656436487638534</v>
      </c>
      <c r="D56" s="5">
        <f t="shared" si="6"/>
        <v>0</v>
      </c>
      <c r="E56" s="5">
        <f>B56+D56</f>
        <v>1</v>
      </c>
      <c r="J56" s="71">
        <f>E56</f>
        <v>1</v>
      </c>
      <c r="P56" s="17">
        <f>E56</f>
        <v>1</v>
      </c>
    </row>
    <row r="57" spans="1:16" ht="12.75">
      <c r="A57" s="84" t="s">
        <v>200</v>
      </c>
      <c r="B57">
        <v>56</v>
      </c>
      <c r="C57" s="1">
        <f t="shared" si="5"/>
        <v>0.005967604433077579</v>
      </c>
      <c r="D57" s="5">
        <f t="shared" si="6"/>
        <v>0</v>
      </c>
      <c r="E57" s="5">
        <f>B57+D57</f>
        <v>56</v>
      </c>
      <c r="J57" s="79"/>
      <c r="K57" s="83">
        <f>E57</f>
        <v>56</v>
      </c>
      <c r="P57" s="17">
        <f>E57</f>
        <v>56</v>
      </c>
    </row>
    <row r="58" spans="1:16" ht="12.75">
      <c r="A58" s="81" t="s">
        <v>160</v>
      </c>
      <c r="B58"/>
      <c r="C58" s="1">
        <f t="shared" si="5"/>
        <v>0</v>
      </c>
      <c r="D58" s="5">
        <f t="shared" si="6"/>
        <v>0</v>
      </c>
      <c r="E58" s="5">
        <f>B58+D58</f>
        <v>0</v>
      </c>
      <c r="J58" s="79"/>
      <c r="K58" s="82">
        <f>E58</f>
        <v>0</v>
      </c>
      <c r="P58" s="17">
        <f t="shared" si="3"/>
        <v>0</v>
      </c>
    </row>
    <row r="59" spans="1:16" ht="12.75">
      <c r="A59" s="31" t="s">
        <v>76</v>
      </c>
      <c r="B59"/>
      <c r="C59" s="1">
        <f t="shared" si="5"/>
        <v>0</v>
      </c>
      <c r="D59" s="5">
        <f t="shared" si="6"/>
        <v>0</v>
      </c>
      <c r="E59" s="5">
        <f t="shared" si="8"/>
        <v>0</v>
      </c>
      <c r="J59" s="6"/>
      <c r="L59" s="72">
        <f>E59</f>
        <v>0</v>
      </c>
      <c r="P59" s="17">
        <f t="shared" si="3"/>
        <v>0</v>
      </c>
    </row>
    <row r="60" spans="1:16" ht="12.75">
      <c r="A60" s="31" t="s">
        <v>64</v>
      </c>
      <c r="B60">
        <v>83</v>
      </c>
      <c r="C60" s="1">
        <f t="shared" si="5"/>
        <v>0.008844842284739984</v>
      </c>
      <c r="D60" s="5">
        <f t="shared" si="6"/>
        <v>0</v>
      </c>
      <c r="E60" s="5">
        <f t="shared" si="8"/>
        <v>83</v>
      </c>
      <c r="J60" s="6"/>
      <c r="L60" s="72">
        <f>E60</f>
        <v>83</v>
      </c>
      <c r="P60" s="17">
        <f t="shared" si="3"/>
        <v>83</v>
      </c>
    </row>
    <row r="61" spans="1:16" ht="12.75">
      <c r="A61" s="31" t="s">
        <v>66</v>
      </c>
      <c r="B61"/>
      <c r="C61" s="1">
        <f t="shared" si="5"/>
        <v>0</v>
      </c>
      <c r="D61" s="5">
        <f t="shared" si="6"/>
        <v>0</v>
      </c>
      <c r="E61" s="5">
        <f t="shared" si="8"/>
        <v>0</v>
      </c>
      <c r="J61" s="6"/>
      <c r="L61" s="72">
        <f>E61</f>
        <v>0</v>
      </c>
      <c r="P61" s="17">
        <f t="shared" si="3"/>
        <v>0</v>
      </c>
    </row>
    <row r="62" spans="1:16" ht="12.75">
      <c r="A62" s="75" t="s">
        <v>67</v>
      </c>
      <c r="B62">
        <v>2</v>
      </c>
      <c r="C62" s="1">
        <f t="shared" si="5"/>
        <v>0.00021312872975277067</v>
      </c>
      <c r="D62" s="5">
        <f t="shared" si="6"/>
        <v>0</v>
      </c>
      <c r="E62" s="5">
        <f>B62+D62</f>
        <v>2</v>
      </c>
      <c r="J62" s="6"/>
      <c r="L62" s="72">
        <f>E62</f>
        <v>2</v>
      </c>
      <c r="P62" s="17">
        <f>E62</f>
        <v>2</v>
      </c>
    </row>
    <row r="63" spans="1:2" ht="12.75">
      <c r="A63"/>
      <c r="B63" s="16"/>
    </row>
    <row r="64" spans="1:21" ht="12.75">
      <c r="A64" s="1" t="s">
        <v>21</v>
      </c>
      <c r="B64" s="16">
        <f>SUM(B12:B62)</f>
        <v>9384</v>
      </c>
      <c r="C64" s="1">
        <f>B64/$B$65</f>
        <v>1</v>
      </c>
      <c r="E64" s="5">
        <f>SUM(E12:E62)</f>
        <v>9384</v>
      </c>
      <c r="F64" s="33">
        <f aca="true" t="shared" si="9" ref="F64:P64">SUM(F12:F62)</f>
        <v>2023</v>
      </c>
      <c r="G64" s="34">
        <f t="shared" si="9"/>
        <v>161</v>
      </c>
      <c r="H64" s="35">
        <f t="shared" si="9"/>
        <v>75</v>
      </c>
      <c r="I64" s="36">
        <f t="shared" si="9"/>
        <v>3</v>
      </c>
      <c r="J64" s="37">
        <f t="shared" si="9"/>
        <v>1</v>
      </c>
      <c r="K64" s="38">
        <f t="shared" si="9"/>
        <v>56</v>
      </c>
      <c r="L64" s="39">
        <f t="shared" si="9"/>
        <v>85</v>
      </c>
      <c r="M64" s="40">
        <f t="shared" si="9"/>
        <v>0</v>
      </c>
      <c r="N64" s="41">
        <f t="shared" si="9"/>
        <v>0</v>
      </c>
      <c r="O64" s="76">
        <f>SUM(O12:O62)</f>
        <v>6980</v>
      </c>
      <c r="P64" s="5">
        <f t="shared" si="9"/>
        <v>2404</v>
      </c>
      <c r="R64" s="5"/>
      <c r="S64" s="5"/>
      <c r="T64" s="5"/>
      <c r="U64" s="5"/>
    </row>
    <row r="65" spans="1:5" ht="12.75">
      <c r="A65" s="1" t="s">
        <v>22</v>
      </c>
      <c r="B65" s="5">
        <v>9384</v>
      </c>
      <c r="D65" s="5" t="s">
        <v>20</v>
      </c>
      <c r="E65" s="5">
        <f>SUM(F64:O64)</f>
        <v>9384</v>
      </c>
    </row>
    <row r="66" spans="2:5" ht="12.75">
      <c r="B66" s="5" t="s">
        <v>20</v>
      </c>
      <c r="C66" s="5"/>
      <c r="E66" s="5">
        <f>SUM(O64:P64)</f>
        <v>9384</v>
      </c>
    </row>
    <row r="67" spans="1:2" ht="38.25">
      <c r="A67" s="18" t="s">
        <v>23</v>
      </c>
      <c r="B67" s="19">
        <f>B65-B64</f>
        <v>0</v>
      </c>
    </row>
    <row r="68" ht="13.5" thickBot="1"/>
    <row r="69" spans="1:12" ht="12.75">
      <c r="A69" s="42"/>
      <c r="B69" s="43"/>
      <c r="C69" s="44"/>
      <c r="D69" s="43"/>
      <c r="E69" s="43"/>
      <c r="F69" s="44"/>
      <c r="G69" s="44"/>
      <c r="H69" s="44"/>
      <c r="I69" s="44"/>
      <c r="J69" s="44"/>
      <c r="K69" s="44"/>
      <c r="L69" s="45"/>
    </row>
    <row r="70" spans="1:12" ht="12.75">
      <c r="A70" s="46">
        <v>1</v>
      </c>
      <c r="B70" s="47" t="s">
        <v>107</v>
      </c>
      <c r="C70" s="48"/>
      <c r="D70" s="47"/>
      <c r="E70" s="47"/>
      <c r="F70" s="48"/>
      <c r="G70" s="48"/>
      <c r="H70" s="48"/>
      <c r="I70" s="49">
        <f>P64</f>
        <v>2404</v>
      </c>
      <c r="J70" s="48"/>
      <c r="K70" s="48"/>
      <c r="L70" s="50"/>
    </row>
    <row r="71" spans="1:12" ht="13.5" thickBot="1">
      <c r="A71" s="46"/>
      <c r="B71" s="47"/>
      <c r="C71" s="48"/>
      <c r="D71" s="47"/>
      <c r="E71" s="47"/>
      <c r="F71" s="48"/>
      <c r="G71" s="48"/>
      <c r="H71" s="48"/>
      <c r="I71" s="51"/>
      <c r="J71" s="48"/>
      <c r="K71" s="48"/>
      <c r="L71" s="50"/>
    </row>
    <row r="72" spans="1:12" ht="13.5" thickBot="1">
      <c r="A72" s="46"/>
      <c r="B72" s="47"/>
      <c r="C72" s="48"/>
      <c r="D72" s="47"/>
      <c r="E72" s="47"/>
      <c r="F72" s="48"/>
      <c r="G72" s="48"/>
      <c r="H72" s="48"/>
      <c r="I72" s="52" t="s">
        <v>12</v>
      </c>
      <c r="J72" s="53" t="s">
        <v>108</v>
      </c>
      <c r="K72" s="53" t="s">
        <v>109</v>
      </c>
      <c r="L72" s="50"/>
    </row>
    <row r="73" spans="1:12" ht="12.75">
      <c r="A73" s="46">
        <v>2</v>
      </c>
      <c r="B73" s="47" t="s">
        <v>110</v>
      </c>
      <c r="C73" s="48"/>
      <c r="D73" s="47"/>
      <c r="E73" s="47"/>
      <c r="F73" s="48"/>
      <c r="G73" s="48"/>
      <c r="H73" s="48"/>
      <c r="I73" s="54">
        <f>J73+K73</f>
        <v>2184</v>
      </c>
      <c r="J73" s="54">
        <f>G64</f>
        <v>161</v>
      </c>
      <c r="K73" s="54">
        <f>F64</f>
        <v>2023</v>
      </c>
      <c r="L73" s="50"/>
    </row>
    <row r="74" spans="1:12" ht="12.75">
      <c r="A74" s="46">
        <v>3</v>
      </c>
      <c r="B74" s="47" t="s">
        <v>111</v>
      </c>
      <c r="C74" s="48"/>
      <c r="D74" s="47"/>
      <c r="E74" s="47"/>
      <c r="F74" s="48"/>
      <c r="G74" s="48"/>
      <c r="H74" s="48"/>
      <c r="I74" s="54">
        <f>J74+K74</f>
        <v>78</v>
      </c>
      <c r="J74" s="54">
        <f>H64</f>
        <v>75</v>
      </c>
      <c r="K74" s="54">
        <f>I64</f>
        <v>3</v>
      </c>
      <c r="L74" s="50"/>
    </row>
    <row r="75" spans="1:12" ht="12.75">
      <c r="A75" s="46">
        <v>4</v>
      </c>
      <c r="B75" s="47" t="s">
        <v>112</v>
      </c>
      <c r="C75" s="48"/>
      <c r="D75" s="47"/>
      <c r="E75" s="47"/>
      <c r="F75" s="48"/>
      <c r="G75" s="48"/>
      <c r="H75" s="48"/>
      <c r="I75" s="54">
        <f>J75+K75</f>
        <v>57</v>
      </c>
      <c r="J75" s="54">
        <f>J64</f>
        <v>1</v>
      </c>
      <c r="K75" s="54">
        <f>K64</f>
        <v>56</v>
      </c>
      <c r="L75" s="50"/>
    </row>
    <row r="76" spans="1:12" ht="12.75">
      <c r="A76" s="46">
        <v>5</v>
      </c>
      <c r="B76" s="47" t="s">
        <v>113</v>
      </c>
      <c r="C76" s="48"/>
      <c r="D76" s="47"/>
      <c r="E76" s="47"/>
      <c r="F76" s="48"/>
      <c r="G76" s="48"/>
      <c r="H76" s="48"/>
      <c r="I76" s="55">
        <f>L64</f>
        <v>85</v>
      </c>
      <c r="J76" s="48"/>
      <c r="K76" s="48"/>
      <c r="L76" s="50"/>
    </row>
    <row r="77" spans="1:12" ht="12.75">
      <c r="A77" s="46">
        <v>6</v>
      </c>
      <c r="B77" s="47" t="s">
        <v>114</v>
      </c>
      <c r="C77" s="48"/>
      <c r="D77" s="47"/>
      <c r="E77" s="47"/>
      <c r="F77" s="48"/>
      <c r="G77" s="48"/>
      <c r="H77" s="48"/>
      <c r="I77" s="49">
        <f>M64</f>
        <v>0</v>
      </c>
      <c r="J77" s="48"/>
      <c r="K77" s="48"/>
      <c r="L77" s="50"/>
    </row>
    <row r="78" spans="1:12" ht="12.75">
      <c r="A78" s="46">
        <v>9</v>
      </c>
      <c r="B78" s="47" t="s">
        <v>115</v>
      </c>
      <c r="C78" s="48"/>
      <c r="D78" s="47"/>
      <c r="E78" s="47"/>
      <c r="F78" s="48"/>
      <c r="G78" s="48"/>
      <c r="H78" s="48"/>
      <c r="I78" s="48"/>
      <c r="J78" s="48"/>
      <c r="K78" s="48"/>
      <c r="L78" s="50"/>
    </row>
    <row r="79" spans="1:12" ht="12.75">
      <c r="A79" s="46"/>
      <c r="B79" s="56" t="s">
        <v>116</v>
      </c>
      <c r="C79" s="57"/>
      <c r="D79" s="56" t="s">
        <v>117</v>
      </c>
      <c r="E79" s="47"/>
      <c r="F79" s="48"/>
      <c r="G79" s="48"/>
      <c r="H79" s="48"/>
      <c r="I79" s="48"/>
      <c r="J79" s="48"/>
      <c r="K79" s="48"/>
      <c r="L79" s="50"/>
    </row>
    <row r="80" spans="1:12" ht="12.75">
      <c r="A80" s="46"/>
      <c r="B80" s="47" t="s">
        <v>118</v>
      </c>
      <c r="C80" s="48"/>
      <c r="D80" s="58">
        <f>SUM(I41:I44)</f>
        <v>3</v>
      </c>
      <c r="E80" s="47"/>
      <c r="F80" s="48"/>
      <c r="G80" s="48"/>
      <c r="H80" s="48"/>
      <c r="I80" s="48"/>
      <c r="J80" s="48"/>
      <c r="K80" s="48"/>
      <c r="L80" s="50"/>
    </row>
    <row r="81" spans="1:12" ht="12.75">
      <c r="A81" s="46"/>
      <c r="B81" s="47" t="s">
        <v>119</v>
      </c>
      <c r="C81" s="48"/>
      <c r="D81" s="59">
        <f>SUM(I21)</f>
        <v>0</v>
      </c>
      <c r="E81" s="47"/>
      <c r="F81" s="48"/>
      <c r="G81" s="48"/>
      <c r="H81" s="48"/>
      <c r="I81" s="48"/>
      <c r="J81" s="48"/>
      <c r="K81" s="48"/>
      <c r="L81" s="50"/>
    </row>
    <row r="82" spans="1:12" ht="12.75">
      <c r="A82" s="46"/>
      <c r="B82" s="47" t="s">
        <v>120</v>
      </c>
      <c r="C82" s="48"/>
      <c r="D82" s="59">
        <f>SUM(J56)</f>
        <v>1</v>
      </c>
      <c r="E82" s="47"/>
      <c r="F82" s="48"/>
      <c r="G82" s="48"/>
      <c r="H82" s="48"/>
      <c r="I82" s="48"/>
      <c r="J82" s="48"/>
      <c r="K82" s="48"/>
      <c r="L82" s="50"/>
    </row>
    <row r="83" spans="1:12" ht="12.75">
      <c r="A83" s="46"/>
      <c r="B83" s="47" t="s">
        <v>121</v>
      </c>
      <c r="C83" s="48"/>
      <c r="D83" s="58"/>
      <c r="E83" s="47"/>
      <c r="F83" s="48"/>
      <c r="G83" s="48"/>
      <c r="H83" s="48"/>
      <c r="I83" s="48"/>
      <c r="J83" s="48"/>
      <c r="K83" s="48"/>
      <c r="L83" s="50"/>
    </row>
    <row r="84" spans="1:12" ht="12.75">
      <c r="A84" s="46"/>
      <c r="B84" s="47"/>
      <c r="C84" s="48"/>
      <c r="D84" s="59"/>
      <c r="E84" s="47"/>
      <c r="F84" s="48"/>
      <c r="G84" s="48"/>
      <c r="H84" s="48"/>
      <c r="I84" s="48"/>
      <c r="J84" s="48"/>
      <c r="K84" s="48"/>
      <c r="L84" s="50"/>
    </row>
    <row r="85" spans="1:12" ht="12.75">
      <c r="A85" s="46"/>
      <c r="B85" s="47"/>
      <c r="C85" s="48"/>
      <c r="D85" s="59"/>
      <c r="E85" s="47"/>
      <c r="F85" s="48"/>
      <c r="G85" s="48"/>
      <c r="H85" s="48"/>
      <c r="I85" s="48"/>
      <c r="J85" s="48"/>
      <c r="K85" s="48"/>
      <c r="L85" s="50"/>
    </row>
    <row r="86" spans="1:12" ht="13.5" thickBot="1">
      <c r="A86" s="60"/>
      <c r="B86" s="61"/>
      <c r="C86" s="62"/>
      <c r="D86" s="61"/>
      <c r="E86" s="61"/>
      <c r="F86" s="62"/>
      <c r="G86" s="62"/>
      <c r="H86" s="62"/>
      <c r="I86" s="62"/>
      <c r="J86" s="62"/>
      <c r="K86" s="62"/>
      <c r="L86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140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8" t="s">
        <v>19</v>
      </c>
      <c r="P11" s="10" t="s">
        <v>18</v>
      </c>
    </row>
    <row r="12" spans="1:16" ht="12.75">
      <c r="A12" s="27" t="s">
        <v>166</v>
      </c>
      <c r="B12"/>
      <c r="C12" s="1">
        <f aca="true" t="shared" si="0" ref="C12:C43">B12/$B$119</f>
        <v>0</v>
      </c>
      <c r="D12" s="5">
        <f aca="true" t="shared" si="1" ref="D12:D43">C12*$B$122</f>
        <v>0</v>
      </c>
      <c r="E12" s="5">
        <f aca="true" t="shared" si="2" ref="E12:E108">B12+D12</f>
        <v>0</v>
      </c>
      <c r="H12" s="66">
        <f>E12</f>
        <v>0</v>
      </c>
      <c r="I12" s="17"/>
      <c r="P12" s="17">
        <f>E12</f>
        <v>0</v>
      </c>
    </row>
    <row r="13" spans="1:16" ht="12.75">
      <c r="A13" s="27" t="s">
        <v>77</v>
      </c>
      <c r="B13">
        <v>3</v>
      </c>
      <c r="C13" s="1">
        <f t="shared" si="0"/>
        <v>5.99029572093209E-05</v>
      </c>
      <c r="D13" s="5">
        <f t="shared" si="1"/>
        <v>0</v>
      </c>
      <c r="E13" s="5">
        <f t="shared" si="2"/>
        <v>3</v>
      </c>
      <c r="H13" s="66">
        <f>E13</f>
        <v>3</v>
      </c>
      <c r="P13" s="17">
        <f aca="true" t="shared" si="3" ref="P13:P88">E13</f>
        <v>3</v>
      </c>
    </row>
    <row r="14" spans="1:16" ht="12.75">
      <c r="A14" s="27" t="s">
        <v>78</v>
      </c>
      <c r="B14">
        <v>96</v>
      </c>
      <c r="C14" s="1">
        <f t="shared" si="0"/>
        <v>0.0019168946306982687</v>
      </c>
      <c r="D14" s="5">
        <f t="shared" si="1"/>
        <v>0</v>
      </c>
      <c r="E14" s="5">
        <f>B14+D14</f>
        <v>96</v>
      </c>
      <c r="H14" s="66">
        <f>E14</f>
        <v>96</v>
      </c>
      <c r="P14" s="17">
        <f t="shared" si="3"/>
        <v>96</v>
      </c>
    </row>
    <row r="15" spans="1:16" ht="12.75">
      <c r="A15" s="28" t="s">
        <v>100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7">
        <f aca="true" t="shared" si="4" ref="I15:I20">E15</f>
        <v>0</v>
      </c>
      <c r="P15" s="17">
        <f t="shared" si="3"/>
        <v>0</v>
      </c>
    </row>
    <row r="16" spans="1:16" ht="12.75">
      <c r="A16" s="28" t="s">
        <v>130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I16" s="67">
        <f t="shared" si="4"/>
        <v>0</v>
      </c>
      <c r="P16" s="17">
        <f>E16</f>
        <v>0</v>
      </c>
    </row>
    <row r="17" spans="1:16" ht="12.75">
      <c r="A17" s="28" t="s">
        <v>129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7">
        <f t="shared" si="4"/>
        <v>0</v>
      </c>
      <c r="P17" s="17">
        <f t="shared" si="3"/>
        <v>0</v>
      </c>
    </row>
    <row r="18" spans="1:16" ht="12.75">
      <c r="A18" s="28" t="s">
        <v>148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7">
        <f t="shared" si="4"/>
        <v>0</v>
      </c>
      <c r="P18" s="17">
        <f t="shared" si="3"/>
        <v>0</v>
      </c>
    </row>
    <row r="19" spans="1:16" ht="12.75">
      <c r="A19" s="28" t="s">
        <v>149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7">
        <f t="shared" si="4"/>
        <v>0</v>
      </c>
      <c r="P19" s="17">
        <f t="shared" si="3"/>
        <v>0</v>
      </c>
    </row>
    <row r="20" spans="1:16" ht="12.75">
      <c r="A20" s="28" t="s">
        <v>150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I20" s="67">
        <f t="shared" si="4"/>
        <v>0</v>
      </c>
      <c r="P20" s="17">
        <f t="shared" si="3"/>
        <v>0</v>
      </c>
    </row>
    <row r="21" spans="1:16" ht="12.75">
      <c r="A21" s="27" t="s">
        <v>79</v>
      </c>
      <c r="B21">
        <v>8</v>
      </c>
      <c r="C21" s="1">
        <f t="shared" si="0"/>
        <v>0.00015974121922485574</v>
      </c>
      <c r="D21" s="5">
        <f t="shared" si="1"/>
        <v>0</v>
      </c>
      <c r="E21" s="5">
        <f t="shared" si="2"/>
        <v>8</v>
      </c>
      <c r="H21" s="66">
        <f>E21</f>
        <v>8</v>
      </c>
      <c r="P21" s="17">
        <f t="shared" si="3"/>
        <v>8</v>
      </c>
    </row>
    <row r="22" spans="1:16" ht="12.75">
      <c r="A22" s="27" t="s">
        <v>80</v>
      </c>
      <c r="B22">
        <v>1</v>
      </c>
      <c r="C22" s="1">
        <f t="shared" si="0"/>
        <v>1.9967652403106968E-05</v>
      </c>
      <c r="D22" s="5">
        <f t="shared" si="1"/>
        <v>0</v>
      </c>
      <c r="E22" s="5">
        <f t="shared" si="2"/>
        <v>1</v>
      </c>
      <c r="H22" s="66">
        <f>E22</f>
        <v>1</v>
      </c>
      <c r="P22" s="17">
        <f t="shared" si="3"/>
        <v>1</v>
      </c>
    </row>
    <row r="23" spans="1:16" ht="12.75">
      <c r="A23" s="27" t="s">
        <v>81</v>
      </c>
      <c r="B23">
        <v>10</v>
      </c>
      <c r="C23" s="1">
        <f t="shared" si="0"/>
        <v>0.00019967652403106968</v>
      </c>
      <c r="D23" s="5">
        <f t="shared" si="1"/>
        <v>0</v>
      </c>
      <c r="E23" s="5">
        <f t="shared" si="2"/>
        <v>10</v>
      </c>
      <c r="H23" s="66">
        <f>E23</f>
        <v>10</v>
      </c>
      <c r="P23" s="17">
        <f t="shared" si="3"/>
        <v>10</v>
      </c>
    </row>
    <row r="24" spans="1:16" ht="12.75">
      <c r="A24" s="27" t="s">
        <v>82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H24" s="66">
        <f>E24</f>
        <v>0</v>
      </c>
      <c r="P24" s="17">
        <f>E24</f>
        <v>0</v>
      </c>
    </row>
    <row r="25" spans="1:16" ht="12.75">
      <c r="A25" s="28" t="s">
        <v>151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H25" s="6"/>
      <c r="I25" s="67">
        <f>E25</f>
        <v>0</v>
      </c>
      <c r="P25" s="17">
        <f t="shared" si="3"/>
        <v>0</v>
      </c>
    </row>
    <row r="26" spans="1:16" ht="12.75">
      <c r="A26" s="27" t="s">
        <v>73</v>
      </c>
      <c r="B26">
        <v>55</v>
      </c>
      <c r="C26" s="1">
        <f t="shared" si="0"/>
        <v>0.0010982208821708832</v>
      </c>
      <c r="D26" s="5">
        <f t="shared" si="1"/>
        <v>0</v>
      </c>
      <c r="E26" s="5">
        <f t="shared" si="2"/>
        <v>55</v>
      </c>
      <c r="H26" s="66">
        <f>E26</f>
        <v>55</v>
      </c>
      <c r="P26" s="17">
        <f t="shared" si="3"/>
        <v>55</v>
      </c>
    </row>
    <row r="27" spans="1:16" ht="12.75">
      <c r="A27" s="28" t="s">
        <v>25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7">
        <f>E27</f>
        <v>0</v>
      </c>
      <c r="P27" s="17">
        <f t="shared" si="3"/>
        <v>0</v>
      </c>
    </row>
    <row r="28" spans="1:16" ht="12.75">
      <c r="A28" s="27" t="s">
        <v>26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66">
        <f>E28</f>
        <v>0</v>
      </c>
      <c r="P28" s="17">
        <f t="shared" si="3"/>
        <v>0</v>
      </c>
    </row>
    <row r="29" spans="1:16" ht="12.75">
      <c r="A29" s="28" t="s">
        <v>83</v>
      </c>
      <c r="B29">
        <v>49</v>
      </c>
      <c r="C29" s="1">
        <f t="shared" si="0"/>
        <v>0.0009784149677522413</v>
      </c>
      <c r="D29" s="5">
        <f t="shared" si="1"/>
        <v>0</v>
      </c>
      <c r="E29" s="5">
        <f t="shared" si="2"/>
        <v>49</v>
      </c>
      <c r="I29" s="67">
        <f aca="true" t="shared" si="5" ref="I29:I35">E29</f>
        <v>49</v>
      </c>
      <c r="P29" s="17">
        <f t="shared" si="3"/>
        <v>49</v>
      </c>
    </row>
    <row r="30" spans="1:16" ht="12.75">
      <c r="A30" s="28" t="s">
        <v>84</v>
      </c>
      <c r="B30">
        <v>32</v>
      </c>
      <c r="C30" s="1">
        <f t="shared" si="0"/>
        <v>0.000638964876899423</v>
      </c>
      <c r="D30" s="5">
        <f t="shared" si="1"/>
        <v>0</v>
      </c>
      <c r="E30" s="5">
        <f t="shared" si="2"/>
        <v>32</v>
      </c>
      <c r="I30" s="67">
        <f t="shared" si="5"/>
        <v>32</v>
      </c>
      <c r="P30" s="17">
        <f t="shared" si="3"/>
        <v>32</v>
      </c>
    </row>
    <row r="31" spans="1:16" ht="12.75">
      <c r="A31" s="28" t="s">
        <v>74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7">
        <f t="shared" si="5"/>
        <v>0</v>
      </c>
      <c r="P31" s="17">
        <f t="shared" si="3"/>
        <v>0</v>
      </c>
    </row>
    <row r="32" spans="1:16" ht="12.75">
      <c r="A32" s="28" t="s">
        <v>85</v>
      </c>
      <c r="B32">
        <v>958</v>
      </c>
      <c r="C32" s="1">
        <f t="shared" si="0"/>
        <v>0.019129011002176476</v>
      </c>
      <c r="D32" s="5">
        <f t="shared" si="1"/>
        <v>0</v>
      </c>
      <c r="E32" s="5">
        <f t="shared" si="2"/>
        <v>958</v>
      </c>
      <c r="I32" s="67">
        <f t="shared" si="5"/>
        <v>958</v>
      </c>
      <c r="P32" s="17">
        <f t="shared" si="3"/>
        <v>958</v>
      </c>
    </row>
    <row r="33" spans="1:16" ht="12.75">
      <c r="A33" s="28" t="s">
        <v>27</v>
      </c>
      <c r="B33">
        <v>623</v>
      </c>
      <c r="C33" s="1">
        <f t="shared" si="0"/>
        <v>0.01243984744713564</v>
      </c>
      <c r="D33" s="5">
        <f t="shared" si="1"/>
        <v>0</v>
      </c>
      <c r="E33" s="5">
        <f t="shared" si="2"/>
        <v>623</v>
      </c>
      <c r="I33" s="67">
        <f t="shared" si="5"/>
        <v>623</v>
      </c>
      <c r="P33" s="17">
        <f t="shared" si="3"/>
        <v>623</v>
      </c>
    </row>
    <row r="34" spans="1:16" ht="12.75">
      <c r="A34" s="28" t="s">
        <v>161</v>
      </c>
      <c r="B34">
        <v>7</v>
      </c>
      <c r="C34" s="1">
        <f t="shared" si="0"/>
        <v>0.00013977356682174876</v>
      </c>
      <c r="D34" s="5">
        <f t="shared" si="1"/>
        <v>0</v>
      </c>
      <c r="E34" s="5">
        <f>B34+D34</f>
        <v>7</v>
      </c>
      <c r="I34" s="67">
        <f>E34</f>
        <v>7</v>
      </c>
      <c r="P34" s="17">
        <f>E34</f>
        <v>7</v>
      </c>
    </row>
    <row r="35" spans="1:16" ht="12.75">
      <c r="A35" s="28" t="s">
        <v>86</v>
      </c>
      <c r="B35">
        <v>26</v>
      </c>
      <c r="C35" s="1">
        <f t="shared" si="0"/>
        <v>0.0005191589624807811</v>
      </c>
      <c r="D35" s="5">
        <f t="shared" si="1"/>
        <v>0</v>
      </c>
      <c r="E35" s="5">
        <f t="shared" si="2"/>
        <v>26</v>
      </c>
      <c r="I35" s="67">
        <f t="shared" si="5"/>
        <v>26</v>
      </c>
      <c r="P35" s="17">
        <f t="shared" si="3"/>
        <v>26</v>
      </c>
    </row>
    <row r="36" spans="1:16" ht="12.75">
      <c r="A36" s="26" t="s">
        <v>28</v>
      </c>
      <c r="B36">
        <v>283</v>
      </c>
      <c r="C36" s="1">
        <f t="shared" si="0"/>
        <v>0.005650845630079272</v>
      </c>
      <c r="D36" s="5">
        <f t="shared" si="1"/>
        <v>0</v>
      </c>
      <c r="E36" s="5">
        <f t="shared" si="2"/>
        <v>283</v>
      </c>
      <c r="G36" s="68">
        <f>E36</f>
        <v>283</v>
      </c>
      <c r="P36" s="17">
        <f t="shared" si="3"/>
        <v>283</v>
      </c>
    </row>
    <row r="37" spans="1:16" ht="12.75">
      <c r="A37" s="26" t="s">
        <v>29</v>
      </c>
      <c r="B37">
        <v>15648</v>
      </c>
      <c r="C37" s="1">
        <f t="shared" si="0"/>
        <v>0.31245382480381784</v>
      </c>
      <c r="D37" s="5">
        <f t="shared" si="1"/>
        <v>0</v>
      </c>
      <c r="E37" s="5">
        <f t="shared" si="2"/>
        <v>15648</v>
      </c>
      <c r="G37" s="79"/>
      <c r="O37" s="77">
        <f>E37</f>
        <v>15648</v>
      </c>
      <c r="P37" s="17"/>
    </row>
    <row r="38" spans="1:16" ht="12.75">
      <c r="A38" s="26" t="s">
        <v>30</v>
      </c>
      <c r="B38">
        <v>5</v>
      </c>
      <c r="C38" s="1">
        <f t="shared" si="0"/>
        <v>9.983826201553484E-05</v>
      </c>
      <c r="D38" s="5">
        <f t="shared" si="1"/>
        <v>0</v>
      </c>
      <c r="E38" s="5">
        <f t="shared" si="2"/>
        <v>5</v>
      </c>
      <c r="G38" s="68">
        <f>E38</f>
        <v>5</v>
      </c>
      <c r="P38" s="17">
        <f t="shared" si="3"/>
        <v>5</v>
      </c>
    </row>
    <row r="39" spans="1:16" ht="12.75">
      <c r="A39" s="26" t="s">
        <v>31</v>
      </c>
      <c r="B39">
        <v>224</v>
      </c>
      <c r="C39" s="1">
        <f t="shared" si="0"/>
        <v>0.00447275413829596</v>
      </c>
      <c r="D39" s="5">
        <f t="shared" si="1"/>
        <v>0</v>
      </c>
      <c r="E39" s="5">
        <f t="shared" si="2"/>
        <v>224</v>
      </c>
      <c r="G39" s="68">
        <f>E39</f>
        <v>224</v>
      </c>
      <c r="P39" s="17">
        <f t="shared" si="3"/>
        <v>224</v>
      </c>
    </row>
    <row r="40" spans="1:16" ht="12.75">
      <c r="A40" s="26" t="s">
        <v>32</v>
      </c>
      <c r="B40">
        <v>95</v>
      </c>
      <c r="C40" s="1">
        <f t="shared" si="0"/>
        <v>0.0018969269782951618</v>
      </c>
      <c r="D40" s="5">
        <f t="shared" si="1"/>
        <v>0</v>
      </c>
      <c r="E40" s="5">
        <f t="shared" si="2"/>
        <v>95</v>
      </c>
      <c r="G40" s="68">
        <f>E40</f>
        <v>95</v>
      </c>
      <c r="P40" s="17">
        <f t="shared" si="3"/>
        <v>95</v>
      </c>
    </row>
    <row r="41" spans="1:16" ht="12.75">
      <c r="A41" s="25" t="s">
        <v>33</v>
      </c>
      <c r="B41">
        <v>3868</v>
      </c>
      <c r="C41" s="1">
        <f t="shared" si="0"/>
        <v>0.07723487949521775</v>
      </c>
      <c r="D41" s="5">
        <f t="shared" si="1"/>
        <v>0</v>
      </c>
      <c r="E41" s="5">
        <f t="shared" si="2"/>
        <v>3868</v>
      </c>
      <c r="F41" s="69">
        <f>E41</f>
        <v>3868</v>
      </c>
      <c r="P41" s="17">
        <f t="shared" si="3"/>
        <v>3868</v>
      </c>
    </row>
    <row r="42" spans="1:16" ht="12.75">
      <c r="A42" s="25" t="s">
        <v>34</v>
      </c>
      <c r="B42">
        <v>161</v>
      </c>
      <c r="C42" s="1">
        <f t="shared" si="0"/>
        <v>0.0032147920369002218</v>
      </c>
      <c r="D42" s="5">
        <f t="shared" si="1"/>
        <v>0</v>
      </c>
      <c r="E42" s="5">
        <f t="shared" si="2"/>
        <v>161</v>
      </c>
      <c r="F42" s="69">
        <f aca="true" t="shared" si="6" ref="F42:F50">E42</f>
        <v>161</v>
      </c>
      <c r="P42" s="17">
        <f t="shared" si="3"/>
        <v>161</v>
      </c>
    </row>
    <row r="43" spans="1:16" ht="12.75">
      <c r="A43" s="25" t="s">
        <v>35</v>
      </c>
      <c r="B43">
        <v>3</v>
      </c>
      <c r="C43" s="1">
        <f t="shared" si="0"/>
        <v>5.99029572093209E-05</v>
      </c>
      <c r="D43" s="5">
        <f t="shared" si="1"/>
        <v>0</v>
      </c>
      <c r="E43" s="5">
        <f t="shared" si="2"/>
        <v>3</v>
      </c>
      <c r="F43" s="69">
        <f t="shared" si="6"/>
        <v>3</v>
      </c>
      <c r="P43" s="17">
        <f t="shared" si="3"/>
        <v>3</v>
      </c>
    </row>
    <row r="44" spans="1:16" ht="12.75">
      <c r="A44" s="25" t="s">
        <v>36</v>
      </c>
      <c r="B44">
        <v>4225</v>
      </c>
      <c r="C44" s="1">
        <f aca="true" t="shared" si="7" ref="C44:C75">B44/$B$119</f>
        <v>0.08436333140312693</v>
      </c>
      <c r="D44" s="5">
        <f aca="true" t="shared" si="8" ref="D44:D75">C44*$B$122</f>
        <v>0</v>
      </c>
      <c r="E44" s="5">
        <f t="shared" si="2"/>
        <v>4225</v>
      </c>
      <c r="F44" s="69">
        <f t="shared" si="6"/>
        <v>4225</v>
      </c>
      <c r="P44" s="17">
        <f t="shared" si="3"/>
        <v>4225</v>
      </c>
    </row>
    <row r="45" spans="1:16" ht="12.75">
      <c r="A45" s="25" t="s">
        <v>37</v>
      </c>
      <c r="B45">
        <v>2615</v>
      </c>
      <c r="C45" s="1">
        <f t="shared" si="7"/>
        <v>0.05221541103412472</v>
      </c>
      <c r="D45" s="5">
        <f t="shared" si="8"/>
        <v>0</v>
      </c>
      <c r="E45" s="5">
        <f t="shared" si="2"/>
        <v>2615</v>
      </c>
      <c r="F45" s="69">
        <f t="shared" si="6"/>
        <v>2615</v>
      </c>
      <c r="P45" s="17">
        <f t="shared" si="3"/>
        <v>2615</v>
      </c>
    </row>
    <row r="46" spans="1:16" ht="12.75">
      <c r="A46" s="25" t="s">
        <v>38</v>
      </c>
      <c r="B46">
        <v>9918</v>
      </c>
      <c r="C46" s="1">
        <f t="shared" si="7"/>
        <v>0.1980391765340149</v>
      </c>
      <c r="D46" s="5">
        <f t="shared" si="8"/>
        <v>0</v>
      </c>
      <c r="E46" s="5">
        <f t="shared" si="2"/>
        <v>9918</v>
      </c>
      <c r="F46" s="69">
        <f t="shared" si="6"/>
        <v>9918</v>
      </c>
      <c r="P46" s="17">
        <f t="shared" si="3"/>
        <v>9918</v>
      </c>
    </row>
    <row r="47" spans="1:16" ht="12.75">
      <c r="A47" s="25" t="s">
        <v>39</v>
      </c>
      <c r="B47">
        <v>226</v>
      </c>
      <c r="C47" s="1">
        <f t="shared" si="7"/>
        <v>0.004512689443102174</v>
      </c>
      <c r="D47" s="5">
        <f t="shared" si="8"/>
        <v>0</v>
      </c>
      <c r="E47" s="5">
        <f t="shared" si="2"/>
        <v>226</v>
      </c>
      <c r="F47" s="69">
        <f t="shared" si="6"/>
        <v>226</v>
      </c>
      <c r="P47" s="17">
        <f t="shared" si="3"/>
        <v>226</v>
      </c>
    </row>
    <row r="48" spans="1:16" ht="12.75">
      <c r="A48" s="25" t="s">
        <v>40</v>
      </c>
      <c r="B48">
        <v>1257</v>
      </c>
      <c r="C48" s="1">
        <f t="shared" si="7"/>
        <v>0.025099339070705457</v>
      </c>
      <c r="D48" s="5">
        <f t="shared" si="8"/>
        <v>0</v>
      </c>
      <c r="E48" s="5">
        <f t="shared" si="2"/>
        <v>1257</v>
      </c>
      <c r="F48" s="69">
        <f t="shared" si="6"/>
        <v>1257</v>
      </c>
      <c r="P48" s="17">
        <f t="shared" si="3"/>
        <v>1257</v>
      </c>
    </row>
    <row r="49" spans="1:16" ht="12.75">
      <c r="A49" s="25" t="s">
        <v>41</v>
      </c>
      <c r="B49">
        <v>3</v>
      </c>
      <c r="C49" s="1">
        <f t="shared" si="7"/>
        <v>5.99029572093209E-05</v>
      </c>
      <c r="D49" s="5">
        <f t="shared" si="8"/>
        <v>0</v>
      </c>
      <c r="E49" s="5">
        <f t="shared" si="2"/>
        <v>3</v>
      </c>
      <c r="F49" s="69">
        <f t="shared" si="6"/>
        <v>3</v>
      </c>
      <c r="P49" s="17">
        <f t="shared" si="3"/>
        <v>3</v>
      </c>
    </row>
    <row r="50" spans="1:16" ht="12.75">
      <c r="A50" s="25" t="s">
        <v>42</v>
      </c>
      <c r="B50">
        <v>888</v>
      </c>
      <c r="C50" s="1">
        <f t="shared" si="7"/>
        <v>0.017731275333958987</v>
      </c>
      <c r="D50" s="5">
        <f t="shared" si="8"/>
        <v>0</v>
      </c>
      <c r="E50" s="5">
        <f t="shared" si="2"/>
        <v>888</v>
      </c>
      <c r="F50" s="69">
        <f t="shared" si="6"/>
        <v>888</v>
      </c>
      <c r="P50" s="17">
        <f t="shared" si="3"/>
        <v>888</v>
      </c>
    </row>
    <row r="51" spans="1:16" ht="12.75">
      <c r="A51" s="26" t="s">
        <v>43</v>
      </c>
      <c r="B51">
        <v>4697</v>
      </c>
      <c r="C51" s="1">
        <f t="shared" si="7"/>
        <v>0.09378806333739342</v>
      </c>
      <c r="D51" s="5">
        <f t="shared" si="8"/>
        <v>0</v>
      </c>
      <c r="E51" s="5">
        <f t="shared" si="2"/>
        <v>4697</v>
      </c>
      <c r="G51" s="68">
        <f>E51</f>
        <v>4697</v>
      </c>
      <c r="P51" s="17">
        <f t="shared" si="3"/>
        <v>4697</v>
      </c>
    </row>
    <row r="52" spans="1:16" ht="12.75">
      <c r="A52" s="25" t="s">
        <v>44</v>
      </c>
      <c r="B52">
        <v>3394</v>
      </c>
      <c r="C52" s="1">
        <f t="shared" si="7"/>
        <v>0.06777021225614505</v>
      </c>
      <c r="D52" s="5">
        <f t="shared" si="8"/>
        <v>0</v>
      </c>
      <c r="E52" s="5">
        <f t="shared" si="2"/>
        <v>3394</v>
      </c>
      <c r="F52" s="69">
        <f>E52</f>
        <v>3394</v>
      </c>
      <c r="P52" s="17">
        <f t="shared" si="3"/>
        <v>3394</v>
      </c>
    </row>
    <row r="53" spans="1:16" ht="12.75">
      <c r="A53" s="25" t="s">
        <v>45</v>
      </c>
      <c r="B53">
        <v>100</v>
      </c>
      <c r="C53" s="1">
        <f t="shared" si="7"/>
        <v>0.001996765240310697</v>
      </c>
      <c r="D53" s="5">
        <f t="shared" si="8"/>
        <v>0</v>
      </c>
      <c r="E53" s="5">
        <f t="shared" si="2"/>
        <v>100</v>
      </c>
      <c r="F53" s="69">
        <f>E53</f>
        <v>100</v>
      </c>
      <c r="P53" s="17">
        <f t="shared" si="3"/>
        <v>100</v>
      </c>
    </row>
    <row r="54" spans="1:16" ht="12.75">
      <c r="A54" s="25" t="s">
        <v>46</v>
      </c>
      <c r="B54">
        <v>94</v>
      </c>
      <c r="C54" s="1">
        <f t="shared" si="7"/>
        <v>0.001876959325892055</v>
      </c>
      <c r="D54" s="5">
        <f t="shared" si="8"/>
        <v>0</v>
      </c>
      <c r="E54" s="5">
        <f t="shared" si="2"/>
        <v>94</v>
      </c>
      <c r="F54" s="69">
        <f>E54</f>
        <v>94</v>
      </c>
      <c r="P54" s="17">
        <f t="shared" si="3"/>
        <v>94</v>
      </c>
    </row>
    <row r="55" spans="1:16" ht="12.75">
      <c r="A55" s="29" t="s">
        <v>47</v>
      </c>
      <c r="B55"/>
      <c r="C55" s="1">
        <f t="shared" si="7"/>
        <v>0</v>
      </c>
      <c r="D55" s="5">
        <f t="shared" si="8"/>
        <v>0</v>
      </c>
      <c r="E55" s="5">
        <f t="shared" si="2"/>
        <v>0</v>
      </c>
      <c r="N55" s="70">
        <f>E55</f>
        <v>0</v>
      </c>
      <c r="P55" s="17">
        <f t="shared" si="3"/>
        <v>0</v>
      </c>
    </row>
    <row r="56" spans="1:16" ht="12.75">
      <c r="A56" s="27" t="s">
        <v>48</v>
      </c>
      <c r="B56">
        <v>6</v>
      </c>
      <c r="C56" s="1">
        <f t="shared" si="7"/>
        <v>0.0001198059144186418</v>
      </c>
      <c r="D56" s="5">
        <f t="shared" si="8"/>
        <v>0</v>
      </c>
      <c r="E56" s="5">
        <f t="shared" si="2"/>
        <v>6</v>
      </c>
      <c r="H56" s="66">
        <f>E56</f>
        <v>6</v>
      </c>
      <c r="P56" s="17">
        <f t="shared" si="3"/>
        <v>6</v>
      </c>
    </row>
    <row r="57" spans="1:16" ht="12.75">
      <c r="A57" s="27" t="s">
        <v>172</v>
      </c>
      <c r="B57"/>
      <c r="C57" s="1">
        <f t="shared" si="7"/>
        <v>0</v>
      </c>
      <c r="D57" s="5">
        <f t="shared" si="8"/>
        <v>0</v>
      </c>
      <c r="E57" s="5">
        <f>B57+D57</f>
        <v>0</v>
      </c>
      <c r="H57" s="66">
        <f>E57</f>
        <v>0</v>
      </c>
      <c r="P57" s="17">
        <f>E57</f>
        <v>0</v>
      </c>
    </row>
    <row r="58" spans="1:16" ht="12.75">
      <c r="A58" s="27" t="s">
        <v>75</v>
      </c>
      <c r="B58">
        <v>1</v>
      </c>
      <c r="C58" s="1">
        <f t="shared" si="7"/>
        <v>1.9967652403106968E-05</v>
      </c>
      <c r="D58" s="5">
        <f t="shared" si="8"/>
        <v>0</v>
      </c>
      <c r="E58" s="5">
        <f t="shared" si="2"/>
        <v>1</v>
      </c>
      <c r="H58" s="66">
        <f>E58</f>
        <v>1</v>
      </c>
      <c r="P58" s="17">
        <f t="shared" si="3"/>
        <v>1</v>
      </c>
    </row>
    <row r="59" spans="1:16" ht="12.75">
      <c r="A59" s="27" t="s">
        <v>49</v>
      </c>
      <c r="B59">
        <v>130</v>
      </c>
      <c r="C59" s="1">
        <f t="shared" si="7"/>
        <v>0.0025957948124039057</v>
      </c>
      <c r="D59" s="5">
        <f t="shared" si="8"/>
        <v>0</v>
      </c>
      <c r="E59" s="5">
        <f t="shared" si="2"/>
        <v>130</v>
      </c>
      <c r="H59" s="66">
        <f>E59</f>
        <v>130</v>
      </c>
      <c r="P59" s="17">
        <f t="shared" si="3"/>
        <v>130</v>
      </c>
    </row>
    <row r="60" spans="1:16" ht="12.75">
      <c r="A60" s="27" t="s">
        <v>125</v>
      </c>
      <c r="B60"/>
      <c r="C60" s="1">
        <f t="shared" si="7"/>
        <v>0</v>
      </c>
      <c r="D60" s="5">
        <f t="shared" si="8"/>
        <v>0</v>
      </c>
      <c r="E60" s="5">
        <f>B60+D60</f>
        <v>0</v>
      </c>
      <c r="H60" s="66">
        <f>E60</f>
        <v>0</v>
      </c>
      <c r="P60" s="17">
        <f>E60</f>
        <v>0</v>
      </c>
    </row>
    <row r="61" spans="1:16" ht="12.75">
      <c r="A61" s="28" t="s">
        <v>132</v>
      </c>
      <c r="B61"/>
      <c r="C61" s="1">
        <f t="shared" si="7"/>
        <v>0</v>
      </c>
      <c r="D61" s="5">
        <f t="shared" si="8"/>
        <v>0</v>
      </c>
      <c r="E61" s="5">
        <f t="shared" si="2"/>
        <v>0</v>
      </c>
      <c r="I61" s="67">
        <f>E61</f>
        <v>0</v>
      </c>
      <c r="P61" s="17">
        <f t="shared" si="3"/>
        <v>0</v>
      </c>
    </row>
    <row r="62" spans="1:16" ht="12.75">
      <c r="A62" s="28" t="s">
        <v>50</v>
      </c>
      <c r="B62">
        <v>12</v>
      </c>
      <c r="C62" s="1">
        <f t="shared" si="7"/>
        <v>0.0002396118288372836</v>
      </c>
      <c r="D62" s="5">
        <f t="shared" si="8"/>
        <v>0</v>
      </c>
      <c r="E62" s="5">
        <f t="shared" si="2"/>
        <v>12</v>
      </c>
      <c r="I62" s="67">
        <f>E62</f>
        <v>12</v>
      </c>
      <c r="P62" s="17">
        <f t="shared" si="3"/>
        <v>12</v>
      </c>
    </row>
    <row r="63" spans="1:16" ht="12.75">
      <c r="A63" s="28" t="s">
        <v>51</v>
      </c>
      <c r="B63">
        <v>20</v>
      </c>
      <c r="C63" s="1">
        <f t="shared" si="7"/>
        <v>0.00039935304806213936</v>
      </c>
      <c r="D63" s="5">
        <f t="shared" si="8"/>
        <v>0</v>
      </c>
      <c r="E63" s="5">
        <f t="shared" si="2"/>
        <v>20</v>
      </c>
      <c r="I63" s="67">
        <f>E63</f>
        <v>20</v>
      </c>
      <c r="P63" s="17">
        <f t="shared" si="3"/>
        <v>20</v>
      </c>
    </row>
    <row r="64" spans="1:16" ht="12.75">
      <c r="A64" s="28" t="s">
        <v>52</v>
      </c>
      <c r="B64">
        <v>1</v>
      </c>
      <c r="C64" s="1">
        <f t="shared" si="7"/>
        <v>1.9967652403106968E-05</v>
      </c>
      <c r="D64" s="5">
        <f t="shared" si="8"/>
        <v>0</v>
      </c>
      <c r="E64" s="5">
        <f t="shared" si="2"/>
        <v>1</v>
      </c>
      <c r="I64" s="67">
        <f>E64</f>
        <v>1</v>
      </c>
      <c r="P64" s="17">
        <f t="shared" si="3"/>
        <v>1</v>
      </c>
    </row>
    <row r="65" spans="1:16" ht="12.75">
      <c r="A65" s="27" t="s">
        <v>87</v>
      </c>
      <c r="B65">
        <v>1</v>
      </c>
      <c r="C65" s="1">
        <f t="shared" si="7"/>
        <v>1.9967652403106968E-05</v>
      </c>
      <c r="D65" s="5">
        <f t="shared" si="8"/>
        <v>0</v>
      </c>
      <c r="E65" s="5">
        <f t="shared" si="2"/>
        <v>1</v>
      </c>
      <c r="H65" s="66">
        <f>E65</f>
        <v>1</v>
      </c>
      <c r="P65" s="17">
        <f t="shared" si="3"/>
        <v>1</v>
      </c>
    </row>
    <row r="66" spans="1:16" ht="12.75">
      <c r="A66" s="28" t="s">
        <v>53</v>
      </c>
      <c r="B66">
        <v>11</v>
      </c>
      <c r="C66" s="1">
        <f t="shared" si="7"/>
        <v>0.00021964417643417664</v>
      </c>
      <c r="D66" s="5">
        <f t="shared" si="8"/>
        <v>0</v>
      </c>
      <c r="E66" s="5">
        <f t="shared" si="2"/>
        <v>11</v>
      </c>
      <c r="I66" s="67">
        <f aca="true" t="shared" si="9" ref="I66:I71">E66</f>
        <v>11</v>
      </c>
      <c r="P66" s="17">
        <f t="shared" si="3"/>
        <v>11</v>
      </c>
    </row>
    <row r="67" spans="1:16" ht="12.75">
      <c r="A67" s="28" t="s">
        <v>191</v>
      </c>
      <c r="B67">
        <v>3</v>
      </c>
      <c r="C67" s="1">
        <f t="shared" si="7"/>
        <v>5.99029572093209E-05</v>
      </c>
      <c r="D67" s="5">
        <f t="shared" si="8"/>
        <v>0</v>
      </c>
      <c r="E67" s="5">
        <f>B67+D67</f>
        <v>3</v>
      </c>
      <c r="I67" s="67">
        <f t="shared" si="9"/>
        <v>3</v>
      </c>
      <c r="P67" s="17">
        <f>E67</f>
        <v>3</v>
      </c>
    </row>
    <row r="68" spans="1:16" ht="12.75">
      <c r="A68" s="28" t="s">
        <v>68</v>
      </c>
      <c r="B68"/>
      <c r="C68" s="1">
        <f t="shared" si="7"/>
        <v>0</v>
      </c>
      <c r="D68" s="5">
        <f t="shared" si="8"/>
        <v>0</v>
      </c>
      <c r="E68" s="5">
        <f>B68+D68</f>
        <v>0</v>
      </c>
      <c r="I68" s="67">
        <f t="shared" si="9"/>
        <v>0</v>
      </c>
      <c r="P68" s="17">
        <f>E68</f>
        <v>0</v>
      </c>
    </row>
    <row r="69" spans="1:16" ht="12.75">
      <c r="A69" s="28" t="s">
        <v>162</v>
      </c>
      <c r="B69"/>
      <c r="C69" s="1">
        <f t="shared" si="7"/>
        <v>0</v>
      </c>
      <c r="D69" s="5">
        <f t="shared" si="8"/>
        <v>0</v>
      </c>
      <c r="E69" s="5">
        <f>B69+D69</f>
        <v>0</v>
      </c>
      <c r="I69" s="67">
        <f t="shared" si="9"/>
        <v>0</v>
      </c>
      <c r="P69" s="17">
        <f t="shared" si="3"/>
        <v>0</v>
      </c>
    </row>
    <row r="70" spans="1:16" ht="12.75">
      <c r="A70" s="28" t="s">
        <v>54</v>
      </c>
      <c r="B70">
        <v>1</v>
      </c>
      <c r="C70" s="1">
        <f t="shared" si="7"/>
        <v>1.9967652403106968E-05</v>
      </c>
      <c r="D70" s="5">
        <f t="shared" si="8"/>
        <v>0</v>
      </c>
      <c r="E70" s="5">
        <f>B70+D70</f>
        <v>1</v>
      </c>
      <c r="I70" s="67">
        <f t="shared" si="9"/>
        <v>1</v>
      </c>
      <c r="P70" s="17">
        <f t="shared" si="3"/>
        <v>1</v>
      </c>
    </row>
    <row r="71" spans="1:16" ht="12.75">
      <c r="A71" s="28" t="s">
        <v>158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I71" s="67">
        <f t="shared" si="9"/>
        <v>0</v>
      </c>
      <c r="P71" s="17">
        <f t="shared" si="3"/>
        <v>0</v>
      </c>
    </row>
    <row r="72" spans="1:16" ht="12.75">
      <c r="A72" s="27" t="s">
        <v>152</v>
      </c>
      <c r="B72"/>
      <c r="C72" s="1">
        <f t="shared" si="7"/>
        <v>0</v>
      </c>
      <c r="D72" s="5">
        <f t="shared" si="8"/>
        <v>0</v>
      </c>
      <c r="E72" s="5">
        <f t="shared" si="2"/>
        <v>0</v>
      </c>
      <c r="H72" s="66">
        <f>E72</f>
        <v>0</v>
      </c>
      <c r="I72" s="6"/>
      <c r="P72" s="17">
        <f t="shared" si="3"/>
        <v>0</v>
      </c>
    </row>
    <row r="73" spans="1:16" ht="12.75">
      <c r="A73" s="85" t="s">
        <v>158</v>
      </c>
      <c r="B73">
        <v>10</v>
      </c>
      <c r="C73" s="1">
        <f t="shared" si="7"/>
        <v>0.00019967652403106968</v>
      </c>
      <c r="D73" s="5">
        <f t="shared" si="8"/>
        <v>0</v>
      </c>
      <c r="E73" s="5">
        <f>B73+D73</f>
        <v>10</v>
      </c>
      <c r="H73" s="79"/>
      <c r="I73" s="67">
        <f>E73</f>
        <v>10</v>
      </c>
      <c r="P73" s="17">
        <f t="shared" si="3"/>
        <v>10</v>
      </c>
    </row>
    <row r="74" spans="1:16" ht="12.75">
      <c r="A74" s="85" t="s">
        <v>55</v>
      </c>
      <c r="B74"/>
      <c r="C74" s="1">
        <f t="shared" si="7"/>
        <v>0</v>
      </c>
      <c r="D74" s="5">
        <f t="shared" si="8"/>
        <v>0</v>
      </c>
      <c r="E74" s="5">
        <f t="shared" si="2"/>
        <v>0</v>
      </c>
      <c r="I74" s="67">
        <f>E74</f>
        <v>0</v>
      </c>
      <c r="P74" s="17">
        <f t="shared" si="3"/>
        <v>0</v>
      </c>
    </row>
    <row r="75" spans="1:16" ht="12.75">
      <c r="A75" s="27" t="s">
        <v>88</v>
      </c>
      <c r="B75">
        <v>1</v>
      </c>
      <c r="C75" s="1">
        <f t="shared" si="7"/>
        <v>1.9967652403106968E-05</v>
      </c>
      <c r="D75" s="5">
        <f t="shared" si="8"/>
        <v>0</v>
      </c>
      <c r="E75" s="5">
        <f t="shared" si="2"/>
        <v>1</v>
      </c>
      <c r="H75" s="66">
        <f aca="true" t="shared" si="10" ref="H75:H82">E75</f>
        <v>1</v>
      </c>
      <c r="P75" s="17">
        <f t="shared" si="3"/>
        <v>1</v>
      </c>
    </row>
    <row r="76" spans="1:16" ht="12.75">
      <c r="A76" s="27" t="s">
        <v>56</v>
      </c>
      <c r="B76">
        <v>2</v>
      </c>
      <c r="C76" s="1">
        <f aca="true" t="shared" si="11" ref="C76:C107">B76/$B$119</f>
        <v>3.9935304806213936E-05</v>
      </c>
      <c r="D76" s="5">
        <f aca="true" t="shared" si="12" ref="D76:D107">C76*$B$122</f>
        <v>0</v>
      </c>
      <c r="E76" s="5">
        <f t="shared" si="2"/>
        <v>2</v>
      </c>
      <c r="H76" s="66">
        <f t="shared" si="10"/>
        <v>2</v>
      </c>
      <c r="P76" s="17">
        <f t="shared" si="3"/>
        <v>2</v>
      </c>
    </row>
    <row r="77" spans="1:16" ht="12.75">
      <c r="A77" s="27" t="s">
        <v>133</v>
      </c>
      <c r="B77"/>
      <c r="C77" s="1">
        <f t="shared" si="11"/>
        <v>0</v>
      </c>
      <c r="D77" s="5">
        <f t="shared" si="12"/>
        <v>0</v>
      </c>
      <c r="E77" s="5">
        <f>B77+D77</f>
        <v>0</v>
      </c>
      <c r="H77" s="66">
        <f>E77</f>
        <v>0</v>
      </c>
      <c r="P77" s="17">
        <f t="shared" si="3"/>
        <v>0</v>
      </c>
    </row>
    <row r="78" spans="1:16" ht="12.75">
      <c r="A78" s="27" t="s">
        <v>127</v>
      </c>
      <c r="B78"/>
      <c r="C78" s="1">
        <f t="shared" si="11"/>
        <v>0</v>
      </c>
      <c r="D78" s="5">
        <f t="shared" si="12"/>
        <v>0</v>
      </c>
      <c r="E78" s="5">
        <f t="shared" si="2"/>
        <v>0</v>
      </c>
      <c r="H78" s="66">
        <f t="shared" si="10"/>
        <v>0</v>
      </c>
      <c r="P78" s="17">
        <f t="shared" si="3"/>
        <v>0</v>
      </c>
    </row>
    <row r="79" spans="1:16" ht="12.75">
      <c r="A79" s="27" t="s">
        <v>57</v>
      </c>
      <c r="B79">
        <v>1</v>
      </c>
      <c r="C79" s="1">
        <f t="shared" si="11"/>
        <v>1.9967652403106968E-05</v>
      </c>
      <c r="D79" s="5">
        <f t="shared" si="12"/>
        <v>0</v>
      </c>
      <c r="E79" s="5">
        <f t="shared" si="2"/>
        <v>1</v>
      </c>
      <c r="H79" s="66">
        <f t="shared" si="10"/>
        <v>1</v>
      </c>
      <c r="P79" s="17">
        <f t="shared" si="3"/>
        <v>1</v>
      </c>
    </row>
    <row r="80" spans="1:16" ht="12.75">
      <c r="A80" s="86" t="s">
        <v>89</v>
      </c>
      <c r="B80"/>
      <c r="C80" s="1">
        <f t="shared" si="11"/>
        <v>0</v>
      </c>
      <c r="D80" s="5">
        <f t="shared" si="12"/>
        <v>0</v>
      </c>
      <c r="E80" s="5">
        <f t="shared" si="2"/>
        <v>0</v>
      </c>
      <c r="H80" s="66">
        <f t="shared" si="10"/>
        <v>0</v>
      </c>
      <c r="P80" s="17">
        <f t="shared" si="3"/>
        <v>0</v>
      </c>
    </row>
    <row r="81" spans="1:16" ht="12.75">
      <c r="A81" s="27" t="s">
        <v>58</v>
      </c>
      <c r="B81"/>
      <c r="C81" s="1">
        <f t="shared" si="11"/>
        <v>0</v>
      </c>
      <c r="D81" s="5">
        <f t="shared" si="12"/>
        <v>0</v>
      </c>
      <c r="E81" s="5">
        <f>B81+D81</f>
        <v>0</v>
      </c>
      <c r="H81" s="66">
        <f t="shared" si="10"/>
        <v>0</v>
      </c>
      <c r="P81" s="17">
        <f t="shared" si="3"/>
        <v>0</v>
      </c>
    </row>
    <row r="82" spans="1:16" ht="12.75">
      <c r="A82" s="86" t="s">
        <v>186</v>
      </c>
      <c r="B82">
        <v>3</v>
      </c>
      <c r="C82" s="1">
        <f t="shared" si="11"/>
        <v>5.99029572093209E-05</v>
      </c>
      <c r="D82" s="5">
        <f t="shared" si="12"/>
        <v>0</v>
      </c>
      <c r="E82" s="5">
        <f>B82+D82</f>
        <v>3</v>
      </c>
      <c r="H82" s="66">
        <f t="shared" si="10"/>
        <v>3</v>
      </c>
      <c r="I82" s="79"/>
      <c r="P82" s="17">
        <f t="shared" si="3"/>
        <v>3</v>
      </c>
    </row>
    <row r="83" spans="1:16" ht="12.75">
      <c r="A83" s="28" t="s">
        <v>90</v>
      </c>
      <c r="B83"/>
      <c r="C83" s="1">
        <f t="shared" si="11"/>
        <v>0</v>
      </c>
      <c r="D83" s="5">
        <f t="shared" si="12"/>
        <v>0</v>
      </c>
      <c r="E83" s="5">
        <f t="shared" si="2"/>
        <v>0</v>
      </c>
      <c r="I83" s="67">
        <f aca="true" t="shared" si="13" ref="I83:I93">E83</f>
        <v>0</v>
      </c>
      <c r="P83" s="17">
        <f t="shared" si="3"/>
        <v>0</v>
      </c>
    </row>
    <row r="84" spans="1:16" ht="12.75">
      <c r="A84" s="28" t="s">
        <v>91</v>
      </c>
      <c r="B84"/>
      <c r="C84" s="1">
        <f t="shared" si="11"/>
        <v>0</v>
      </c>
      <c r="D84" s="5">
        <f t="shared" si="12"/>
        <v>0</v>
      </c>
      <c r="E84" s="5">
        <f t="shared" si="2"/>
        <v>0</v>
      </c>
      <c r="I84" s="67">
        <f t="shared" si="13"/>
        <v>0</v>
      </c>
      <c r="P84" s="17">
        <f t="shared" si="3"/>
        <v>0</v>
      </c>
    </row>
    <row r="85" spans="1:16" ht="12.75">
      <c r="A85" s="28" t="s">
        <v>92</v>
      </c>
      <c r="B85">
        <v>7</v>
      </c>
      <c r="C85" s="1">
        <f t="shared" si="11"/>
        <v>0.00013977356682174876</v>
      </c>
      <c r="D85" s="5">
        <f t="shared" si="12"/>
        <v>0</v>
      </c>
      <c r="E85" s="5">
        <f t="shared" si="2"/>
        <v>7</v>
      </c>
      <c r="I85" s="67">
        <f t="shared" si="13"/>
        <v>7</v>
      </c>
      <c r="P85" s="17">
        <f t="shared" si="3"/>
        <v>7</v>
      </c>
    </row>
    <row r="86" spans="1:16" ht="12.75">
      <c r="A86" s="28" t="s">
        <v>93</v>
      </c>
      <c r="B86">
        <v>1</v>
      </c>
      <c r="C86" s="1">
        <f t="shared" si="11"/>
        <v>1.9967652403106968E-05</v>
      </c>
      <c r="D86" s="5">
        <f t="shared" si="12"/>
        <v>0</v>
      </c>
      <c r="E86" s="5">
        <f t="shared" si="2"/>
        <v>1</v>
      </c>
      <c r="I86" s="67">
        <f t="shared" si="13"/>
        <v>1</v>
      </c>
      <c r="P86" s="17">
        <f t="shared" si="3"/>
        <v>1</v>
      </c>
    </row>
    <row r="87" spans="1:16" ht="12.75">
      <c r="A87" s="28" t="s">
        <v>94</v>
      </c>
      <c r="B87"/>
      <c r="C87" s="1">
        <f t="shared" si="11"/>
        <v>0</v>
      </c>
      <c r="D87" s="5">
        <f t="shared" si="12"/>
        <v>0</v>
      </c>
      <c r="E87" s="5">
        <f t="shared" si="2"/>
        <v>0</v>
      </c>
      <c r="I87" s="67">
        <f t="shared" si="13"/>
        <v>0</v>
      </c>
      <c r="P87" s="17">
        <f t="shared" si="3"/>
        <v>0</v>
      </c>
    </row>
    <row r="88" spans="1:16" ht="12.75">
      <c r="A88" s="28" t="s">
        <v>95</v>
      </c>
      <c r="B88"/>
      <c r="C88" s="1">
        <f t="shared" si="11"/>
        <v>0</v>
      </c>
      <c r="D88" s="5">
        <f t="shared" si="12"/>
        <v>0</v>
      </c>
      <c r="E88" s="5">
        <f t="shared" si="2"/>
        <v>0</v>
      </c>
      <c r="I88" s="67">
        <f t="shared" si="13"/>
        <v>0</v>
      </c>
      <c r="P88" s="17">
        <f t="shared" si="3"/>
        <v>0</v>
      </c>
    </row>
    <row r="89" spans="1:16" ht="12.75">
      <c r="A89" s="28" t="s">
        <v>134</v>
      </c>
      <c r="B89"/>
      <c r="C89" s="1">
        <f t="shared" si="11"/>
        <v>0</v>
      </c>
      <c r="D89" s="5">
        <f t="shared" si="12"/>
        <v>0</v>
      </c>
      <c r="E89" s="5">
        <f t="shared" si="2"/>
        <v>0</v>
      </c>
      <c r="I89" s="67">
        <f t="shared" si="13"/>
        <v>0</v>
      </c>
      <c r="P89" s="17">
        <f aca="true" t="shared" si="14" ref="P89:P116">E89</f>
        <v>0</v>
      </c>
    </row>
    <row r="90" spans="1:16" ht="12.75">
      <c r="A90" s="28" t="s">
        <v>135</v>
      </c>
      <c r="B90"/>
      <c r="C90" s="1">
        <f t="shared" si="11"/>
        <v>0</v>
      </c>
      <c r="D90" s="5">
        <f t="shared" si="12"/>
        <v>0</v>
      </c>
      <c r="E90" s="5">
        <f t="shared" si="2"/>
        <v>0</v>
      </c>
      <c r="I90" s="67">
        <f t="shared" si="13"/>
        <v>0</v>
      </c>
      <c r="P90" s="17">
        <f t="shared" si="14"/>
        <v>0</v>
      </c>
    </row>
    <row r="91" spans="1:16" ht="12.75">
      <c r="A91" s="28" t="s">
        <v>173</v>
      </c>
      <c r="B91"/>
      <c r="C91" s="1">
        <f t="shared" si="11"/>
        <v>0</v>
      </c>
      <c r="D91" s="5">
        <f t="shared" si="12"/>
        <v>0</v>
      </c>
      <c r="E91" s="5">
        <f>B91+D91</f>
        <v>0</v>
      </c>
      <c r="I91" s="67">
        <f>E91</f>
        <v>0</v>
      </c>
      <c r="P91" s="17">
        <f>E91</f>
        <v>0</v>
      </c>
    </row>
    <row r="92" spans="1:16" ht="12.75">
      <c r="A92" s="28" t="s">
        <v>96</v>
      </c>
      <c r="B92"/>
      <c r="C92" s="1">
        <f t="shared" si="11"/>
        <v>0</v>
      </c>
      <c r="D92" s="5">
        <f t="shared" si="12"/>
        <v>0</v>
      </c>
      <c r="E92" s="5">
        <f>B92+D92</f>
        <v>0</v>
      </c>
      <c r="I92" s="67">
        <f>E92</f>
        <v>0</v>
      </c>
      <c r="P92" s="17">
        <f>E92</f>
        <v>0</v>
      </c>
    </row>
    <row r="93" spans="1:16" ht="12.75">
      <c r="A93" s="28" t="s">
        <v>174</v>
      </c>
      <c r="B93"/>
      <c r="C93" s="1">
        <f t="shared" si="11"/>
        <v>0</v>
      </c>
      <c r="D93" s="5">
        <f t="shared" si="12"/>
        <v>0</v>
      </c>
      <c r="E93" s="5">
        <f t="shared" si="2"/>
        <v>0</v>
      </c>
      <c r="I93" s="67">
        <f t="shared" si="13"/>
        <v>0</v>
      </c>
      <c r="P93" s="17">
        <f t="shared" si="14"/>
        <v>0</v>
      </c>
    </row>
    <row r="94" spans="1:16" ht="12.75">
      <c r="A94" s="30" t="s">
        <v>59</v>
      </c>
      <c r="B94">
        <v>19</v>
      </c>
      <c r="C94" s="1">
        <f t="shared" si="11"/>
        <v>0.0003793853956590324</v>
      </c>
      <c r="D94" s="5">
        <f t="shared" si="12"/>
        <v>0</v>
      </c>
      <c r="E94" s="5">
        <f t="shared" si="2"/>
        <v>19</v>
      </c>
      <c r="J94" s="71">
        <f>E94</f>
        <v>19</v>
      </c>
      <c r="P94" s="17">
        <f t="shared" si="14"/>
        <v>19</v>
      </c>
    </row>
    <row r="95" spans="1:16" ht="12.75">
      <c r="A95" s="30" t="s">
        <v>60</v>
      </c>
      <c r="B95">
        <v>33</v>
      </c>
      <c r="C95" s="1">
        <f t="shared" si="11"/>
        <v>0.0006589325293025299</v>
      </c>
      <c r="D95" s="5">
        <f t="shared" si="12"/>
        <v>0</v>
      </c>
      <c r="E95" s="5">
        <f t="shared" si="2"/>
        <v>33</v>
      </c>
      <c r="J95" s="71">
        <f aca="true" t="shared" si="15" ref="J95:J101">E95</f>
        <v>33</v>
      </c>
      <c r="P95" s="17">
        <f t="shared" si="14"/>
        <v>33</v>
      </c>
    </row>
    <row r="96" spans="1:16" ht="12.75">
      <c r="A96" s="30" t="s">
        <v>61</v>
      </c>
      <c r="B96">
        <v>19</v>
      </c>
      <c r="C96" s="1">
        <f t="shared" si="11"/>
        <v>0.0003793853956590324</v>
      </c>
      <c r="D96" s="5">
        <f t="shared" si="12"/>
        <v>0</v>
      </c>
      <c r="E96" s="5">
        <f t="shared" si="2"/>
        <v>19</v>
      </c>
      <c r="J96" s="71">
        <f t="shared" si="15"/>
        <v>19</v>
      </c>
      <c r="P96" s="17">
        <f t="shared" si="14"/>
        <v>19</v>
      </c>
    </row>
    <row r="97" spans="1:16" ht="12.75">
      <c r="A97" s="30" t="s">
        <v>63</v>
      </c>
      <c r="B97"/>
      <c r="C97" s="1">
        <f t="shared" si="11"/>
        <v>0</v>
      </c>
      <c r="D97" s="5">
        <f t="shared" si="12"/>
        <v>0</v>
      </c>
      <c r="E97" s="5">
        <f t="shared" si="2"/>
        <v>0</v>
      </c>
      <c r="J97" s="71">
        <f t="shared" si="15"/>
        <v>0</v>
      </c>
      <c r="P97" s="17">
        <f t="shared" si="14"/>
        <v>0</v>
      </c>
    </row>
    <row r="98" spans="1:16" ht="12.75">
      <c r="A98" s="30" t="s">
        <v>69</v>
      </c>
      <c r="B98"/>
      <c r="C98" s="1">
        <f t="shared" si="11"/>
        <v>0</v>
      </c>
      <c r="D98" s="5">
        <f t="shared" si="12"/>
        <v>0</v>
      </c>
      <c r="E98" s="5">
        <f t="shared" si="2"/>
        <v>0</v>
      </c>
      <c r="J98" s="71">
        <f t="shared" si="15"/>
        <v>0</v>
      </c>
      <c r="P98" s="17">
        <f t="shared" si="14"/>
        <v>0</v>
      </c>
    </row>
    <row r="99" spans="1:16" ht="12.75">
      <c r="A99" s="81" t="s">
        <v>175</v>
      </c>
      <c r="B99">
        <v>4</v>
      </c>
      <c r="C99" s="1">
        <f t="shared" si="11"/>
        <v>7.987060961242787E-05</v>
      </c>
      <c r="D99" s="5">
        <f t="shared" si="12"/>
        <v>0</v>
      </c>
      <c r="E99" s="5">
        <f>B99+D99</f>
        <v>4</v>
      </c>
      <c r="J99" s="79"/>
      <c r="K99" s="80">
        <f>E99</f>
        <v>4</v>
      </c>
      <c r="P99" s="17">
        <f t="shared" si="14"/>
        <v>4</v>
      </c>
    </row>
    <row r="100" spans="1:16" ht="12.75">
      <c r="A100" s="30" t="s">
        <v>101</v>
      </c>
      <c r="B100">
        <v>47</v>
      </c>
      <c r="C100" s="1">
        <f t="shared" si="11"/>
        <v>0.0009384796629460275</v>
      </c>
      <c r="D100" s="5">
        <f t="shared" si="12"/>
        <v>0</v>
      </c>
      <c r="E100" s="5">
        <f>B100+D100</f>
        <v>47</v>
      </c>
      <c r="J100" s="71">
        <f t="shared" si="15"/>
        <v>47</v>
      </c>
      <c r="P100" s="17">
        <f t="shared" si="14"/>
        <v>47</v>
      </c>
    </row>
    <row r="101" spans="1:16" ht="12.75">
      <c r="A101" s="30" t="s">
        <v>70</v>
      </c>
      <c r="B101">
        <v>101</v>
      </c>
      <c r="C101" s="1">
        <f t="shared" si="11"/>
        <v>0.0020167328927138037</v>
      </c>
      <c r="D101" s="5">
        <f t="shared" si="12"/>
        <v>0</v>
      </c>
      <c r="E101" s="5">
        <f>B101+D101</f>
        <v>101</v>
      </c>
      <c r="J101" s="71">
        <f t="shared" si="15"/>
        <v>101</v>
      </c>
      <c r="P101" s="17">
        <f t="shared" si="14"/>
        <v>101</v>
      </c>
    </row>
    <row r="102" spans="1:16" ht="12.75">
      <c r="A102" s="81" t="s">
        <v>176</v>
      </c>
      <c r="B102">
        <v>2</v>
      </c>
      <c r="C102" s="1">
        <f t="shared" si="11"/>
        <v>3.9935304806213936E-05</v>
      </c>
      <c r="D102" s="5">
        <f t="shared" si="12"/>
        <v>0</v>
      </c>
      <c r="E102" s="5">
        <f>B102+D102</f>
        <v>2</v>
      </c>
      <c r="J102" s="79"/>
      <c r="K102" s="80">
        <f>E102</f>
        <v>2</v>
      </c>
      <c r="P102" s="17">
        <f>E102</f>
        <v>2</v>
      </c>
    </row>
    <row r="103" spans="1:16" ht="12.75">
      <c r="A103" s="81" t="s">
        <v>183</v>
      </c>
      <c r="B103"/>
      <c r="C103" s="1">
        <f t="shared" si="11"/>
        <v>0</v>
      </c>
      <c r="D103" s="5">
        <f t="shared" si="12"/>
        <v>0</v>
      </c>
      <c r="E103" s="5">
        <f>B103+D103</f>
        <v>0</v>
      </c>
      <c r="J103" s="79"/>
      <c r="K103" s="80">
        <f>E103</f>
        <v>0</v>
      </c>
      <c r="P103" s="17">
        <f>E103</f>
        <v>0</v>
      </c>
    </row>
    <row r="104" spans="1:16" ht="12.75">
      <c r="A104" s="31" t="s">
        <v>97</v>
      </c>
      <c r="B104"/>
      <c r="C104" s="1">
        <f t="shared" si="11"/>
        <v>0</v>
      </c>
      <c r="D104" s="5">
        <f t="shared" si="12"/>
        <v>0</v>
      </c>
      <c r="E104" s="5">
        <f t="shared" si="2"/>
        <v>0</v>
      </c>
      <c r="L104" s="72">
        <f>E104</f>
        <v>0</v>
      </c>
      <c r="P104" s="17">
        <f t="shared" si="14"/>
        <v>0</v>
      </c>
    </row>
    <row r="105" spans="1:16" ht="12.75">
      <c r="A105" s="31" t="s">
        <v>64</v>
      </c>
      <c r="B105">
        <v>63</v>
      </c>
      <c r="C105" s="1">
        <f t="shared" si="11"/>
        <v>0.0012579621013957389</v>
      </c>
      <c r="D105" s="5">
        <f t="shared" si="12"/>
        <v>0</v>
      </c>
      <c r="E105" s="5">
        <f t="shared" si="2"/>
        <v>63</v>
      </c>
      <c r="L105" s="72">
        <f>E105</f>
        <v>63</v>
      </c>
      <c r="P105" s="17">
        <f t="shared" si="14"/>
        <v>63</v>
      </c>
    </row>
    <row r="106" spans="1:16" ht="12.75">
      <c r="A106" s="31" t="s">
        <v>76</v>
      </c>
      <c r="B106"/>
      <c r="C106" s="1">
        <f t="shared" si="11"/>
        <v>0</v>
      </c>
      <c r="D106" s="5">
        <f t="shared" si="12"/>
        <v>0</v>
      </c>
      <c r="E106" s="5">
        <f t="shared" si="2"/>
        <v>0</v>
      </c>
      <c r="L106" s="72">
        <f>E106</f>
        <v>0</v>
      </c>
      <c r="P106" s="17">
        <f t="shared" si="14"/>
        <v>0</v>
      </c>
    </row>
    <row r="107" spans="1:16" ht="12.75">
      <c r="A107" s="31" t="s">
        <v>167</v>
      </c>
      <c r="B107"/>
      <c r="C107" s="1">
        <f t="shared" si="11"/>
        <v>0</v>
      </c>
      <c r="D107" s="5">
        <f t="shared" si="12"/>
        <v>0</v>
      </c>
      <c r="E107" s="5">
        <f>B107+D107</f>
        <v>0</v>
      </c>
      <c r="L107" s="72">
        <f>E107</f>
        <v>0</v>
      </c>
      <c r="P107" s="17">
        <f t="shared" si="14"/>
        <v>0</v>
      </c>
    </row>
    <row r="108" spans="1:16" ht="12.75">
      <c r="A108" s="32" t="s">
        <v>65</v>
      </c>
      <c r="B108">
        <v>10</v>
      </c>
      <c r="C108" s="1">
        <f>B108/$B$119</f>
        <v>0.00019967652403106968</v>
      </c>
      <c r="D108" s="5">
        <f>C108*$B$122</f>
        <v>0</v>
      </c>
      <c r="E108" s="5">
        <f t="shared" si="2"/>
        <v>10</v>
      </c>
      <c r="M108" s="74">
        <f>E108</f>
        <v>10</v>
      </c>
      <c r="P108" s="17">
        <f t="shared" si="14"/>
        <v>10</v>
      </c>
    </row>
    <row r="109" spans="1:16" ht="12.75">
      <c r="A109" s="31" t="s">
        <v>66</v>
      </c>
      <c r="B109"/>
      <c r="C109" s="1">
        <f aca="true" t="shared" si="16" ref="C109:C116">B109/$B$119</f>
        <v>0</v>
      </c>
      <c r="D109" s="5">
        <f aca="true" t="shared" si="17" ref="D109:D116">C109*$B$122</f>
        <v>0</v>
      </c>
      <c r="E109" s="5">
        <f aca="true" t="shared" si="18" ref="E109:E116">B109+D109</f>
        <v>0</v>
      </c>
      <c r="L109" s="72">
        <f>E109</f>
        <v>0</v>
      </c>
      <c r="P109" s="17">
        <f t="shared" si="14"/>
        <v>0</v>
      </c>
    </row>
    <row r="110" spans="1:16" ht="12.75">
      <c r="A110" s="31" t="s">
        <v>154</v>
      </c>
      <c r="B110"/>
      <c r="C110" s="1">
        <f t="shared" si="16"/>
        <v>0</v>
      </c>
      <c r="D110" s="5">
        <f t="shared" si="17"/>
        <v>0</v>
      </c>
      <c r="E110" s="5">
        <f t="shared" si="18"/>
        <v>0</v>
      </c>
      <c r="L110" s="72">
        <f>E110</f>
        <v>0</v>
      </c>
      <c r="P110" s="17">
        <f t="shared" si="14"/>
        <v>0</v>
      </c>
    </row>
    <row r="111" spans="1:16" ht="12.75">
      <c r="A111" s="31" t="s">
        <v>98</v>
      </c>
      <c r="B111"/>
      <c r="C111" s="1">
        <f t="shared" si="16"/>
        <v>0</v>
      </c>
      <c r="D111" s="5">
        <f t="shared" si="17"/>
        <v>0</v>
      </c>
      <c r="E111" s="5">
        <f t="shared" si="18"/>
        <v>0</v>
      </c>
      <c r="L111" s="72">
        <f>E111</f>
        <v>0</v>
      </c>
      <c r="P111" s="17">
        <f t="shared" si="14"/>
        <v>0</v>
      </c>
    </row>
    <row r="112" spans="1:16" ht="12.75">
      <c r="A112" s="31" t="s">
        <v>99</v>
      </c>
      <c r="B112"/>
      <c r="C112" s="1">
        <f t="shared" si="16"/>
        <v>0</v>
      </c>
      <c r="D112" s="5">
        <f t="shared" si="17"/>
        <v>0</v>
      </c>
      <c r="E112" s="5">
        <f t="shared" si="18"/>
        <v>0</v>
      </c>
      <c r="L112" s="72">
        <f>E112</f>
        <v>0</v>
      </c>
      <c r="P112" s="17">
        <f t="shared" si="14"/>
        <v>0</v>
      </c>
    </row>
    <row r="113" spans="1:16" ht="12.75">
      <c r="A113" s="31" t="s">
        <v>147</v>
      </c>
      <c r="B113"/>
      <c r="C113" s="1">
        <f t="shared" si="16"/>
        <v>0</v>
      </c>
      <c r="D113" s="5">
        <f t="shared" si="17"/>
        <v>0</v>
      </c>
      <c r="E113" s="5">
        <f>B113+D113</f>
        <v>0</v>
      </c>
      <c r="L113" s="72">
        <f>E113</f>
        <v>0</v>
      </c>
      <c r="P113" s="17">
        <f>E113</f>
        <v>0</v>
      </c>
    </row>
    <row r="114" spans="1:16" ht="12.75">
      <c r="A114" s="26" t="s">
        <v>155</v>
      </c>
      <c r="B114"/>
      <c r="C114" s="1">
        <f t="shared" si="16"/>
        <v>0</v>
      </c>
      <c r="D114" s="5">
        <f t="shared" si="17"/>
        <v>0</v>
      </c>
      <c r="E114" s="5">
        <f t="shared" si="18"/>
        <v>0</v>
      </c>
      <c r="G114" s="79"/>
      <c r="O114" s="77">
        <f>E114</f>
        <v>0</v>
      </c>
      <c r="P114" s="17"/>
    </row>
    <row r="115" spans="1:16" ht="12.75">
      <c r="A115" s="75" t="s">
        <v>156</v>
      </c>
      <c r="B115"/>
      <c r="C115" s="1">
        <f t="shared" si="16"/>
        <v>0</v>
      </c>
      <c r="D115" s="5">
        <f t="shared" si="17"/>
        <v>0</v>
      </c>
      <c r="E115" s="5">
        <f t="shared" si="18"/>
        <v>0</v>
      </c>
      <c r="L115" s="6"/>
      <c r="N115" s="70">
        <f>E115</f>
        <v>0</v>
      </c>
      <c r="P115" s="17">
        <f t="shared" si="14"/>
        <v>0</v>
      </c>
    </row>
    <row r="116" spans="1:16" ht="12.75">
      <c r="A116" s="75" t="s">
        <v>67</v>
      </c>
      <c r="B116"/>
      <c r="C116" s="1">
        <f t="shared" si="16"/>
        <v>0</v>
      </c>
      <c r="D116" s="5">
        <f t="shared" si="17"/>
        <v>0</v>
      </c>
      <c r="E116" s="5">
        <f t="shared" si="18"/>
        <v>0</v>
      </c>
      <c r="L116" s="6"/>
      <c r="N116" s="70">
        <f>E116</f>
        <v>0</v>
      </c>
      <c r="P116" s="17">
        <f t="shared" si="14"/>
        <v>0</v>
      </c>
    </row>
    <row r="118" spans="1:2" ht="12.75">
      <c r="A118"/>
      <c r="B118" s="16"/>
    </row>
    <row r="119" spans="1:16" ht="12.75">
      <c r="A119" s="1" t="s">
        <v>21</v>
      </c>
      <c r="B119" s="16">
        <f>SUM(B12:B116)</f>
        <v>50081</v>
      </c>
      <c r="C119" s="1">
        <f>B119/$B$120</f>
        <v>1</v>
      </c>
      <c r="E119" s="5">
        <f aca="true" t="shared" si="19" ref="E119:P119">SUM(E12:E116)</f>
        <v>50081</v>
      </c>
      <c r="F119" s="33">
        <f t="shared" si="19"/>
        <v>26752</v>
      </c>
      <c r="G119" s="34">
        <f t="shared" si="19"/>
        <v>5304</v>
      </c>
      <c r="H119" s="35">
        <f t="shared" si="19"/>
        <v>318</v>
      </c>
      <c r="I119" s="36">
        <f t="shared" si="19"/>
        <v>1761</v>
      </c>
      <c r="J119" s="37">
        <f t="shared" si="19"/>
        <v>219</v>
      </c>
      <c r="K119" s="38">
        <f t="shared" si="19"/>
        <v>6</v>
      </c>
      <c r="L119" s="39">
        <f t="shared" si="19"/>
        <v>63</v>
      </c>
      <c r="M119" s="40">
        <f t="shared" si="19"/>
        <v>10</v>
      </c>
      <c r="N119" s="41">
        <f t="shared" si="19"/>
        <v>0</v>
      </c>
      <c r="O119" s="76">
        <f>SUM(O12:O116)</f>
        <v>15648</v>
      </c>
      <c r="P119" s="5">
        <f t="shared" si="19"/>
        <v>34433</v>
      </c>
    </row>
    <row r="120" spans="1:5" ht="12.75">
      <c r="A120" s="1" t="s">
        <v>22</v>
      </c>
      <c r="B120" s="5">
        <v>50081</v>
      </c>
      <c r="D120" s="5" t="s">
        <v>20</v>
      </c>
      <c r="E120" s="5">
        <f>SUM(F119:O119)</f>
        <v>50081</v>
      </c>
    </row>
    <row r="121" spans="3:5" ht="12.75">
      <c r="C121" s="5"/>
      <c r="E121" s="5">
        <f>SUM(O119:P119)</f>
        <v>50081</v>
      </c>
    </row>
    <row r="122" spans="1:2" ht="38.25">
      <c r="A122" s="18" t="s">
        <v>23</v>
      </c>
      <c r="B122" s="19">
        <f>B120-B119</f>
        <v>0</v>
      </c>
    </row>
    <row r="123" ht="13.5" thickBot="1"/>
    <row r="124" spans="1:12" ht="12.75">
      <c r="A124" s="42"/>
      <c r="B124" s="43"/>
      <c r="C124" s="44"/>
      <c r="D124" s="43"/>
      <c r="E124" s="43"/>
      <c r="F124" s="44"/>
      <c r="G124" s="44"/>
      <c r="H124" s="44"/>
      <c r="I124" s="44"/>
      <c r="J124" s="44"/>
      <c r="K124" s="44"/>
      <c r="L124" s="45"/>
    </row>
    <row r="125" spans="1:12" ht="12.75">
      <c r="A125" s="46">
        <v>1</v>
      </c>
      <c r="B125" s="47" t="s">
        <v>107</v>
      </c>
      <c r="C125" s="48"/>
      <c r="D125" s="47"/>
      <c r="E125" s="47"/>
      <c r="F125" s="48"/>
      <c r="G125" s="48"/>
      <c r="H125" s="48"/>
      <c r="I125" s="49">
        <f>P119</f>
        <v>34433</v>
      </c>
      <c r="J125" s="48"/>
      <c r="K125" s="48"/>
      <c r="L125" s="50"/>
    </row>
    <row r="126" spans="1:12" ht="13.5" thickBot="1">
      <c r="A126" s="46"/>
      <c r="B126" s="47"/>
      <c r="C126" s="48"/>
      <c r="D126" s="47"/>
      <c r="E126" s="47"/>
      <c r="F126" s="48"/>
      <c r="G126" s="48"/>
      <c r="H126" s="48"/>
      <c r="I126" s="51"/>
      <c r="J126" s="48"/>
      <c r="K126" s="48"/>
      <c r="L126" s="50"/>
    </row>
    <row r="127" spans="1:12" ht="13.5" thickBot="1">
      <c r="A127" s="46"/>
      <c r="B127" s="47"/>
      <c r="C127" s="48"/>
      <c r="D127" s="47"/>
      <c r="E127" s="47"/>
      <c r="F127" s="48"/>
      <c r="G127" s="48"/>
      <c r="H127" s="48"/>
      <c r="I127" s="52" t="s">
        <v>12</v>
      </c>
      <c r="J127" s="53" t="s">
        <v>108</v>
      </c>
      <c r="K127" s="53" t="s">
        <v>109</v>
      </c>
      <c r="L127" s="50"/>
    </row>
    <row r="128" spans="1:12" ht="12.75">
      <c r="A128" s="46">
        <v>2</v>
      </c>
      <c r="B128" s="47" t="s">
        <v>110</v>
      </c>
      <c r="C128" s="48"/>
      <c r="D128" s="47"/>
      <c r="E128" s="47"/>
      <c r="F128" s="48"/>
      <c r="G128" s="48"/>
      <c r="H128" s="48"/>
      <c r="I128" s="54">
        <f>J128+K128</f>
        <v>32056</v>
      </c>
      <c r="J128" s="54">
        <f>G119</f>
        <v>5304</v>
      </c>
      <c r="K128" s="54">
        <f>F119</f>
        <v>26752</v>
      </c>
      <c r="L128" s="50"/>
    </row>
    <row r="129" spans="1:12" ht="12.75">
      <c r="A129" s="46">
        <v>3</v>
      </c>
      <c r="B129" s="47" t="s">
        <v>111</v>
      </c>
      <c r="C129" s="48"/>
      <c r="D129" s="47"/>
      <c r="E129" s="47"/>
      <c r="F129" s="48"/>
      <c r="G129" s="48"/>
      <c r="H129" s="48"/>
      <c r="I129" s="54">
        <f>J129+K129</f>
        <v>2079</v>
      </c>
      <c r="J129" s="54">
        <f>H119</f>
        <v>318</v>
      </c>
      <c r="K129" s="54">
        <f>I119</f>
        <v>1761</v>
      </c>
      <c r="L129" s="50"/>
    </row>
    <row r="130" spans="1:12" ht="12.75">
      <c r="A130" s="46">
        <v>4</v>
      </c>
      <c r="B130" s="47" t="s">
        <v>112</v>
      </c>
      <c r="C130" s="48"/>
      <c r="D130" s="47"/>
      <c r="E130" s="47"/>
      <c r="F130" s="48"/>
      <c r="G130" s="48"/>
      <c r="H130" s="48"/>
      <c r="I130" s="54">
        <f>J130+K130</f>
        <v>225</v>
      </c>
      <c r="J130" s="54">
        <f>J119</f>
        <v>219</v>
      </c>
      <c r="K130" s="54">
        <f>K119</f>
        <v>6</v>
      </c>
      <c r="L130" s="50"/>
    </row>
    <row r="131" spans="1:12" ht="12.75">
      <c r="A131" s="46">
        <v>5</v>
      </c>
      <c r="B131" s="47" t="s">
        <v>113</v>
      </c>
      <c r="C131" s="48"/>
      <c r="D131" s="47"/>
      <c r="E131" s="47"/>
      <c r="F131" s="48"/>
      <c r="G131" s="48"/>
      <c r="H131" s="48"/>
      <c r="I131" s="55">
        <f>L119</f>
        <v>63</v>
      </c>
      <c r="J131" s="48"/>
      <c r="K131" s="48"/>
      <c r="L131" s="50"/>
    </row>
    <row r="132" spans="1:12" ht="12.75">
      <c r="A132" s="46">
        <v>6</v>
      </c>
      <c r="B132" s="47" t="s">
        <v>114</v>
      </c>
      <c r="C132" s="48"/>
      <c r="D132" s="47"/>
      <c r="E132" s="47"/>
      <c r="F132" s="48"/>
      <c r="G132" s="48"/>
      <c r="H132" s="48"/>
      <c r="I132" s="49">
        <f>M119</f>
        <v>10</v>
      </c>
      <c r="J132" s="48"/>
      <c r="K132" s="48"/>
      <c r="L132" s="50"/>
    </row>
    <row r="133" spans="1:12" ht="12.75">
      <c r="A133" s="46">
        <v>9</v>
      </c>
      <c r="B133" s="47" t="s">
        <v>115</v>
      </c>
      <c r="C133" s="48"/>
      <c r="D133" s="47"/>
      <c r="E133" s="47"/>
      <c r="F133" s="48"/>
      <c r="G133" s="48"/>
      <c r="H133" s="48"/>
      <c r="I133" s="48"/>
      <c r="J133" s="48"/>
      <c r="K133" s="48"/>
      <c r="L133" s="50"/>
    </row>
    <row r="134" spans="1:12" ht="12.75">
      <c r="A134" s="46"/>
      <c r="B134" s="56" t="s">
        <v>116</v>
      </c>
      <c r="C134" s="57"/>
      <c r="D134" s="56" t="s">
        <v>117</v>
      </c>
      <c r="E134" s="47"/>
      <c r="F134" s="48"/>
      <c r="G134" s="48"/>
      <c r="H134" s="48"/>
      <c r="I134" s="48"/>
      <c r="J134" s="48"/>
      <c r="K134" s="48"/>
      <c r="L134" s="50"/>
    </row>
    <row r="135" spans="1:12" ht="12.75">
      <c r="A135" s="46"/>
      <c r="B135" s="47" t="s">
        <v>118</v>
      </c>
      <c r="C135" s="48"/>
      <c r="D135" s="58">
        <f>SUM(I61:I74)</f>
        <v>58</v>
      </c>
      <c r="E135" s="47"/>
      <c r="F135" s="48"/>
      <c r="G135" s="48"/>
      <c r="H135" s="48"/>
      <c r="I135" s="48"/>
      <c r="J135" s="48"/>
      <c r="K135" s="48"/>
      <c r="L135" s="50"/>
    </row>
    <row r="136" spans="1:12" ht="12.75">
      <c r="A136" s="46"/>
      <c r="B136" s="47" t="s">
        <v>119</v>
      </c>
      <c r="C136" s="48"/>
      <c r="D136" s="59">
        <f>SUM(I25:I35)</f>
        <v>1695</v>
      </c>
      <c r="E136" s="47"/>
      <c r="F136" s="48"/>
      <c r="G136" s="48"/>
      <c r="H136" s="48"/>
      <c r="I136" s="48"/>
      <c r="J136" s="48"/>
      <c r="K136" s="48"/>
      <c r="L136" s="50"/>
    </row>
    <row r="137" spans="1:12" ht="12.75">
      <c r="A137" s="46"/>
      <c r="B137" s="47" t="s">
        <v>120</v>
      </c>
      <c r="C137" s="48"/>
      <c r="D137" s="59">
        <f>SUM(K99:K103)</f>
        <v>6</v>
      </c>
      <c r="E137" s="47"/>
      <c r="F137" s="48"/>
      <c r="G137" s="48"/>
      <c r="H137" s="48"/>
      <c r="I137" s="48"/>
      <c r="J137" s="48"/>
      <c r="K137" s="48"/>
      <c r="L137" s="50"/>
    </row>
    <row r="138" spans="1:12" ht="12.75">
      <c r="A138" s="46"/>
      <c r="B138" s="47" t="s">
        <v>121</v>
      </c>
      <c r="C138" s="48"/>
      <c r="D138" s="58">
        <f>SUM(J94:J97)</f>
        <v>71</v>
      </c>
      <c r="E138" s="47"/>
      <c r="F138" s="48"/>
      <c r="G138" s="48"/>
      <c r="H138" s="48"/>
      <c r="I138" s="48"/>
      <c r="J138" s="48"/>
      <c r="K138" s="48"/>
      <c r="L138" s="50"/>
    </row>
    <row r="139" spans="1:12" ht="12.75">
      <c r="A139" s="46"/>
      <c r="B139" s="47"/>
      <c r="C139" s="48"/>
      <c r="D139" s="59"/>
      <c r="E139" s="47"/>
      <c r="F139" s="48"/>
      <c r="G139" s="48"/>
      <c r="H139" s="48"/>
      <c r="I139" s="48"/>
      <c r="J139" s="48"/>
      <c r="K139" s="48"/>
      <c r="L139" s="50"/>
    </row>
    <row r="140" spans="1:12" ht="12.75">
      <c r="A140" s="46"/>
      <c r="B140" s="47"/>
      <c r="C140" s="48"/>
      <c r="D140" s="59"/>
      <c r="E140" s="47"/>
      <c r="F140" s="48"/>
      <c r="G140" s="48"/>
      <c r="H140" s="48"/>
      <c r="I140" s="48"/>
      <c r="J140" s="48"/>
      <c r="K140" s="48"/>
      <c r="L140" s="50"/>
    </row>
    <row r="141" spans="1:12" ht="13.5" thickBot="1">
      <c r="A141" s="60"/>
      <c r="B141" s="61"/>
      <c r="C141" s="62"/>
      <c r="D141" s="61"/>
      <c r="E141" s="61"/>
      <c r="F141" s="62"/>
      <c r="G141" s="62"/>
      <c r="H141" s="62"/>
      <c r="I141" s="62"/>
      <c r="J141" s="62"/>
      <c r="K141" s="62"/>
      <c r="L141" s="63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B27" sqref="B27:B3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141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8" t="s">
        <v>19</v>
      </c>
      <c r="P11" s="10" t="s">
        <v>18</v>
      </c>
    </row>
    <row r="12" spans="1:16" ht="12.75">
      <c r="A12" s="27" t="s">
        <v>136</v>
      </c>
      <c r="B12" s="16">
        <v>1</v>
      </c>
      <c r="C12" s="1">
        <f aca="true" t="shared" si="0" ref="C12:C103">B12/$B$108</f>
        <v>0.0001972386587771203</v>
      </c>
      <c r="D12" s="5">
        <f aca="true" t="shared" si="1" ref="D12:D103">C12*$B$111</f>
        <v>0</v>
      </c>
      <c r="E12" s="5">
        <f aca="true" t="shared" si="2" ref="E12:E104">B12+D12</f>
        <v>1</v>
      </c>
      <c r="F12" s="1" t="s">
        <v>20</v>
      </c>
      <c r="G12" s="1" t="s">
        <v>20</v>
      </c>
      <c r="H12" s="66">
        <f>E12</f>
        <v>1</v>
      </c>
      <c r="I12" s="17" t="s">
        <v>20</v>
      </c>
      <c r="P12" s="73">
        <f>E12</f>
        <v>1</v>
      </c>
    </row>
    <row r="13" spans="1:16" ht="12.75">
      <c r="A13" s="27" t="s">
        <v>78</v>
      </c>
      <c r="B13" s="16"/>
      <c r="C13" s="1">
        <f t="shared" si="0"/>
        <v>0</v>
      </c>
      <c r="D13" s="5">
        <f t="shared" si="1"/>
        <v>0</v>
      </c>
      <c r="E13" s="5">
        <f t="shared" si="2"/>
        <v>0</v>
      </c>
      <c r="H13" s="66">
        <f>E13</f>
        <v>0</v>
      </c>
      <c r="P13" s="73">
        <f aca="true" t="shared" si="3" ref="P13:P80">E13</f>
        <v>0</v>
      </c>
    </row>
    <row r="14" spans="1:16" ht="12.75">
      <c r="A14" s="27" t="s">
        <v>157</v>
      </c>
      <c r="B14" s="16"/>
      <c r="C14" s="1">
        <f t="shared" si="0"/>
        <v>0</v>
      </c>
      <c r="D14" s="5">
        <f t="shared" si="1"/>
        <v>0</v>
      </c>
      <c r="E14" s="5">
        <f t="shared" si="2"/>
        <v>0</v>
      </c>
      <c r="H14" s="66">
        <f>E14</f>
        <v>0</v>
      </c>
      <c r="P14" s="73">
        <f t="shared" si="3"/>
        <v>0</v>
      </c>
    </row>
    <row r="15" spans="1:16" ht="12.75">
      <c r="A15" s="28" t="s">
        <v>130</v>
      </c>
      <c r="B15" s="16">
        <v>3</v>
      </c>
      <c r="C15" s="1">
        <f t="shared" si="0"/>
        <v>0.000591715976331361</v>
      </c>
      <c r="D15" s="5">
        <f t="shared" si="1"/>
        <v>0</v>
      </c>
      <c r="E15" s="5">
        <f t="shared" si="2"/>
        <v>3</v>
      </c>
      <c r="I15" s="67">
        <f>E15</f>
        <v>3</v>
      </c>
      <c r="P15" s="73">
        <f t="shared" si="3"/>
        <v>3</v>
      </c>
    </row>
    <row r="16" spans="1:16" ht="12.75">
      <c r="A16" s="28" t="s">
        <v>129</v>
      </c>
      <c r="B16" s="16"/>
      <c r="C16" s="1">
        <f t="shared" si="0"/>
        <v>0</v>
      </c>
      <c r="D16" s="5">
        <f t="shared" si="1"/>
        <v>0</v>
      </c>
      <c r="E16" s="5">
        <f aca="true" t="shared" si="4" ref="E16:E36">B16+D16</f>
        <v>0</v>
      </c>
      <c r="I16" s="67">
        <f>E16</f>
        <v>0</v>
      </c>
      <c r="P16" s="73">
        <f t="shared" si="3"/>
        <v>0</v>
      </c>
    </row>
    <row r="17" spans="1:16" ht="12.75">
      <c r="A17" s="28" t="s">
        <v>148</v>
      </c>
      <c r="B17" s="16"/>
      <c r="C17" s="1">
        <f t="shared" si="0"/>
        <v>0</v>
      </c>
      <c r="D17" s="5">
        <f t="shared" si="1"/>
        <v>0</v>
      </c>
      <c r="E17" s="5">
        <f t="shared" si="4"/>
        <v>0</v>
      </c>
      <c r="I17" s="67">
        <f>E17</f>
        <v>0</v>
      </c>
      <c r="P17" s="73">
        <f t="shared" si="3"/>
        <v>0</v>
      </c>
    </row>
    <row r="18" spans="1:16" ht="12.75">
      <c r="A18" s="28" t="s">
        <v>149</v>
      </c>
      <c r="B18" s="16"/>
      <c r="C18" s="1">
        <f t="shared" si="0"/>
        <v>0</v>
      </c>
      <c r="D18" s="5">
        <f t="shared" si="1"/>
        <v>0</v>
      </c>
      <c r="E18" s="5">
        <f t="shared" si="4"/>
        <v>0</v>
      </c>
      <c r="I18" s="67">
        <f>E18</f>
        <v>0</v>
      </c>
      <c r="P18" s="73">
        <f t="shared" si="3"/>
        <v>0</v>
      </c>
    </row>
    <row r="19" spans="1:16" ht="12.75">
      <c r="A19" s="28" t="s">
        <v>150</v>
      </c>
      <c r="B19" s="16"/>
      <c r="C19" s="1">
        <f t="shared" si="0"/>
        <v>0</v>
      </c>
      <c r="D19" s="5">
        <f t="shared" si="1"/>
        <v>0</v>
      </c>
      <c r="E19" s="5">
        <f t="shared" si="4"/>
        <v>0</v>
      </c>
      <c r="I19" s="67">
        <f>E19</f>
        <v>0</v>
      </c>
      <c r="P19" s="73">
        <f t="shared" si="3"/>
        <v>0</v>
      </c>
    </row>
    <row r="20" spans="1:16" ht="12.75">
      <c r="A20" s="27" t="s">
        <v>79</v>
      </c>
      <c r="B20" s="16"/>
      <c r="C20" s="1">
        <f t="shared" si="0"/>
        <v>0</v>
      </c>
      <c r="D20" s="5">
        <f t="shared" si="1"/>
        <v>0</v>
      </c>
      <c r="E20" s="5">
        <f t="shared" si="4"/>
        <v>0</v>
      </c>
      <c r="H20" s="66">
        <f>E20</f>
        <v>0</v>
      </c>
      <c r="P20" s="73">
        <f t="shared" si="3"/>
        <v>0</v>
      </c>
    </row>
    <row r="21" spans="1:16" ht="12.75">
      <c r="A21" s="27" t="s">
        <v>80</v>
      </c>
      <c r="B21" s="16"/>
      <c r="C21" s="1">
        <f t="shared" si="0"/>
        <v>0</v>
      </c>
      <c r="D21" s="5">
        <f t="shared" si="1"/>
        <v>0</v>
      </c>
      <c r="E21" s="5">
        <f t="shared" si="4"/>
        <v>0</v>
      </c>
      <c r="H21" s="66">
        <f>E21</f>
        <v>0</v>
      </c>
      <c r="P21" s="73">
        <f t="shared" si="3"/>
        <v>0</v>
      </c>
    </row>
    <row r="22" spans="1:16" ht="12.75">
      <c r="A22" s="27" t="s">
        <v>82</v>
      </c>
      <c r="B22" s="16"/>
      <c r="C22" s="1">
        <f t="shared" si="0"/>
        <v>0</v>
      </c>
      <c r="D22" s="5">
        <f t="shared" si="1"/>
        <v>0</v>
      </c>
      <c r="E22" s="5">
        <f t="shared" si="4"/>
        <v>0</v>
      </c>
      <c r="H22" s="66">
        <f>E22</f>
        <v>0</v>
      </c>
      <c r="P22" s="73">
        <f t="shared" si="3"/>
        <v>0</v>
      </c>
    </row>
    <row r="23" spans="1:16" ht="12.75">
      <c r="A23" s="28" t="s">
        <v>151</v>
      </c>
      <c r="B23" s="16"/>
      <c r="C23" s="1">
        <f t="shared" si="0"/>
        <v>0</v>
      </c>
      <c r="D23" s="5">
        <f t="shared" si="1"/>
        <v>0</v>
      </c>
      <c r="E23" s="5">
        <f t="shared" si="4"/>
        <v>0</v>
      </c>
      <c r="I23" s="67">
        <f>E23</f>
        <v>0</v>
      </c>
      <c r="P23" s="73">
        <f t="shared" si="3"/>
        <v>0</v>
      </c>
    </row>
    <row r="24" spans="1:16" ht="12.75">
      <c r="A24" s="27" t="s">
        <v>73</v>
      </c>
      <c r="B24" s="16">
        <v>1</v>
      </c>
      <c r="C24" s="1">
        <f t="shared" si="0"/>
        <v>0.0001972386587771203</v>
      </c>
      <c r="D24" s="5">
        <f t="shared" si="1"/>
        <v>0</v>
      </c>
      <c r="E24" s="5">
        <f t="shared" si="4"/>
        <v>1</v>
      </c>
      <c r="H24" s="66">
        <f>E24</f>
        <v>1</v>
      </c>
      <c r="P24" s="73">
        <f t="shared" si="3"/>
        <v>1</v>
      </c>
    </row>
    <row r="25" spans="1:16" ht="12.75">
      <c r="A25" s="28" t="s">
        <v>25</v>
      </c>
      <c r="B25" s="16"/>
      <c r="C25" s="1">
        <f t="shared" si="0"/>
        <v>0</v>
      </c>
      <c r="D25" s="5">
        <f t="shared" si="1"/>
        <v>0</v>
      </c>
      <c r="E25" s="5">
        <f t="shared" si="4"/>
        <v>0</v>
      </c>
      <c r="I25" s="67">
        <f>E25</f>
        <v>0</v>
      </c>
      <c r="P25" s="73">
        <f t="shared" si="3"/>
        <v>0</v>
      </c>
    </row>
    <row r="26" spans="1:16" ht="12.75">
      <c r="A26" s="27" t="s">
        <v>26</v>
      </c>
      <c r="B26" s="16"/>
      <c r="C26" s="1">
        <f t="shared" si="0"/>
        <v>0</v>
      </c>
      <c r="D26" s="5">
        <f t="shared" si="1"/>
        <v>0</v>
      </c>
      <c r="E26" s="5">
        <f t="shared" si="4"/>
        <v>0</v>
      </c>
      <c r="H26" s="66">
        <f>E26</f>
        <v>0</v>
      </c>
      <c r="P26" s="73">
        <f t="shared" si="3"/>
        <v>0</v>
      </c>
    </row>
    <row r="27" spans="1:16" ht="12.75">
      <c r="A27" s="28" t="s">
        <v>83</v>
      </c>
      <c r="B27" s="16">
        <v>3</v>
      </c>
      <c r="C27" s="1">
        <f t="shared" si="0"/>
        <v>0.000591715976331361</v>
      </c>
      <c r="D27" s="5">
        <f t="shared" si="1"/>
        <v>0</v>
      </c>
      <c r="E27" s="5">
        <f t="shared" si="4"/>
        <v>3</v>
      </c>
      <c r="I27" s="67">
        <f aca="true" t="shared" si="5" ref="I27:I32">E27</f>
        <v>3</v>
      </c>
      <c r="P27" s="73">
        <f t="shared" si="3"/>
        <v>3</v>
      </c>
    </row>
    <row r="28" spans="1:16" ht="12.75">
      <c r="A28" s="28" t="s">
        <v>84</v>
      </c>
      <c r="B28" s="16">
        <v>1</v>
      </c>
      <c r="C28" s="1">
        <f t="shared" si="0"/>
        <v>0.0001972386587771203</v>
      </c>
      <c r="D28" s="5">
        <f t="shared" si="1"/>
        <v>0</v>
      </c>
      <c r="E28" s="5">
        <f t="shared" si="4"/>
        <v>1</v>
      </c>
      <c r="I28" s="67">
        <f t="shared" si="5"/>
        <v>1</v>
      </c>
      <c r="P28" s="73">
        <f t="shared" si="3"/>
        <v>1</v>
      </c>
    </row>
    <row r="29" spans="1:16" ht="12.75">
      <c r="A29" s="28" t="s">
        <v>131</v>
      </c>
      <c r="B29" s="16"/>
      <c r="C29" s="1">
        <f t="shared" si="0"/>
        <v>0</v>
      </c>
      <c r="D29" s="5">
        <f t="shared" si="1"/>
        <v>0</v>
      </c>
      <c r="E29" s="5">
        <f t="shared" si="4"/>
        <v>0</v>
      </c>
      <c r="I29" s="67">
        <f t="shared" si="5"/>
        <v>0</v>
      </c>
      <c r="P29" s="73">
        <f t="shared" si="3"/>
        <v>0</v>
      </c>
    </row>
    <row r="30" spans="1:16" ht="12.75">
      <c r="A30" s="28" t="s">
        <v>27</v>
      </c>
      <c r="B30" s="16">
        <v>33</v>
      </c>
      <c r="C30" s="1">
        <f t="shared" si="0"/>
        <v>0.00650887573964497</v>
      </c>
      <c r="D30" s="5">
        <f t="shared" si="1"/>
        <v>0</v>
      </c>
      <c r="E30" s="5">
        <f t="shared" si="4"/>
        <v>33</v>
      </c>
      <c r="I30" s="67">
        <f t="shared" si="5"/>
        <v>33</v>
      </c>
      <c r="P30" s="73">
        <f t="shared" si="3"/>
        <v>33</v>
      </c>
    </row>
    <row r="31" spans="1:16" ht="12.75">
      <c r="A31" s="28" t="s">
        <v>161</v>
      </c>
      <c r="B31" s="16">
        <v>18</v>
      </c>
      <c r="C31" s="1">
        <f t="shared" si="0"/>
        <v>0.0035502958579881655</v>
      </c>
      <c r="D31" s="5">
        <f t="shared" si="1"/>
        <v>0</v>
      </c>
      <c r="E31" s="5">
        <f t="shared" si="4"/>
        <v>18</v>
      </c>
      <c r="I31" s="67">
        <f t="shared" si="5"/>
        <v>18</v>
      </c>
      <c r="P31" s="73">
        <f t="shared" si="3"/>
        <v>18</v>
      </c>
    </row>
    <row r="32" spans="1:16" ht="12.75">
      <c r="A32" s="28" t="s">
        <v>86</v>
      </c>
      <c r="B32" s="16">
        <v>110</v>
      </c>
      <c r="C32" s="1">
        <f t="shared" si="0"/>
        <v>0.021696252465483234</v>
      </c>
      <c r="D32" s="5">
        <f t="shared" si="1"/>
        <v>0</v>
      </c>
      <c r="E32" s="5">
        <f t="shared" si="4"/>
        <v>110</v>
      </c>
      <c r="I32" s="67">
        <f t="shared" si="5"/>
        <v>110</v>
      </c>
      <c r="P32" s="73">
        <f t="shared" si="3"/>
        <v>110</v>
      </c>
    </row>
    <row r="33" spans="1:16" ht="12.75">
      <c r="A33" s="26" t="s">
        <v>28</v>
      </c>
      <c r="B33" s="16"/>
      <c r="C33" s="1">
        <f t="shared" si="0"/>
        <v>0</v>
      </c>
      <c r="D33" s="5">
        <f t="shared" si="1"/>
        <v>0</v>
      </c>
      <c r="E33" s="5">
        <f t="shared" si="4"/>
        <v>0</v>
      </c>
      <c r="G33" s="68">
        <f>E33</f>
        <v>0</v>
      </c>
      <c r="P33" s="73">
        <f t="shared" si="3"/>
        <v>0</v>
      </c>
    </row>
    <row r="34" spans="1:16" ht="12.75">
      <c r="A34" s="26" t="s">
        <v>29</v>
      </c>
      <c r="B34" s="16">
        <v>17</v>
      </c>
      <c r="C34" s="1">
        <f t="shared" si="0"/>
        <v>0.0033530571992110452</v>
      </c>
      <c r="D34" s="5">
        <f t="shared" si="1"/>
        <v>0</v>
      </c>
      <c r="E34" s="5">
        <f t="shared" si="4"/>
        <v>17</v>
      </c>
      <c r="G34" s="68">
        <f>E34</f>
        <v>17</v>
      </c>
      <c r="P34" s="73">
        <f t="shared" si="3"/>
        <v>17</v>
      </c>
    </row>
    <row r="35" spans="1:16" ht="12.75">
      <c r="A35" s="26" t="s">
        <v>30</v>
      </c>
      <c r="B35" s="16">
        <v>1513</v>
      </c>
      <c r="C35" s="1">
        <f t="shared" si="0"/>
        <v>0.29842209072978304</v>
      </c>
      <c r="D35" s="5">
        <f t="shared" si="1"/>
        <v>0</v>
      </c>
      <c r="E35" s="5">
        <f t="shared" si="4"/>
        <v>1513</v>
      </c>
      <c r="G35" s="79"/>
      <c r="O35" s="77">
        <f>E35</f>
        <v>1513</v>
      </c>
      <c r="P35" s="73"/>
    </row>
    <row r="36" spans="1:16" ht="12.75">
      <c r="A36" s="26" t="s">
        <v>31</v>
      </c>
      <c r="B36" s="16"/>
      <c r="C36" s="1">
        <f t="shared" si="0"/>
        <v>0</v>
      </c>
      <c r="D36" s="5">
        <f t="shared" si="1"/>
        <v>0</v>
      </c>
      <c r="E36" s="5">
        <f t="shared" si="4"/>
        <v>0</v>
      </c>
      <c r="G36" s="68">
        <f>E36</f>
        <v>0</v>
      </c>
      <c r="P36" s="73">
        <f t="shared" si="3"/>
        <v>0</v>
      </c>
    </row>
    <row r="37" spans="1:16" ht="12.75">
      <c r="A37" s="26" t="s">
        <v>32</v>
      </c>
      <c r="B37" s="16"/>
      <c r="C37" s="1">
        <f t="shared" si="0"/>
        <v>0</v>
      </c>
      <c r="D37" s="5">
        <f t="shared" si="1"/>
        <v>0</v>
      </c>
      <c r="E37" s="5">
        <f t="shared" si="2"/>
        <v>0</v>
      </c>
      <c r="G37" s="68">
        <f>E37</f>
        <v>0</v>
      </c>
      <c r="P37" s="73">
        <f t="shared" si="3"/>
        <v>0</v>
      </c>
    </row>
    <row r="38" spans="1:16" ht="12.75">
      <c r="A38" s="25" t="s">
        <v>33</v>
      </c>
      <c r="B38" s="16"/>
      <c r="C38" s="1">
        <f t="shared" si="0"/>
        <v>0</v>
      </c>
      <c r="D38" s="5">
        <f t="shared" si="1"/>
        <v>0</v>
      </c>
      <c r="E38" s="5">
        <f t="shared" si="2"/>
        <v>0</v>
      </c>
      <c r="F38" s="69">
        <f>E38</f>
        <v>0</v>
      </c>
      <c r="P38" s="73">
        <f t="shared" si="3"/>
        <v>0</v>
      </c>
    </row>
    <row r="39" spans="1:16" ht="12.75">
      <c r="A39" s="25" t="s">
        <v>34</v>
      </c>
      <c r="B39" s="16">
        <v>182</v>
      </c>
      <c r="C39" s="1">
        <f t="shared" si="0"/>
        <v>0.035897435897435895</v>
      </c>
      <c r="D39" s="5">
        <f t="shared" si="1"/>
        <v>0</v>
      </c>
      <c r="E39" s="5">
        <f t="shared" si="2"/>
        <v>182</v>
      </c>
      <c r="F39" s="69">
        <f aca="true" t="shared" si="6" ref="F39:F47">E39</f>
        <v>182</v>
      </c>
      <c r="P39" s="73">
        <f t="shared" si="3"/>
        <v>182</v>
      </c>
    </row>
    <row r="40" spans="1:16" ht="12.75">
      <c r="A40" s="25" t="s">
        <v>35</v>
      </c>
      <c r="B40" s="16"/>
      <c r="C40" s="1">
        <f t="shared" si="0"/>
        <v>0</v>
      </c>
      <c r="D40" s="5">
        <f t="shared" si="1"/>
        <v>0</v>
      </c>
      <c r="E40" s="5">
        <f t="shared" si="2"/>
        <v>0</v>
      </c>
      <c r="F40" s="69">
        <f t="shared" si="6"/>
        <v>0</v>
      </c>
      <c r="P40" s="73">
        <f t="shared" si="3"/>
        <v>0</v>
      </c>
    </row>
    <row r="41" spans="1:16" ht="12.75">
      <c r="A41" s="25" t="s">
        <v>36</v>
      </c>
      <c r="B41" s="16">
        <v>220</v>
      </c>
      <c r="C41" s="1">
        <f t="shared" si="0"/>
        <v>0.04339250493096647</v>
      </c>
      <c r="D41" s="5">
        <f t="shared" si="1"/>
        <v>0</v>
      </c>
      <c r="E41" s="5">
        <f t="shared" si="2"/>
        <v>220</v>
      </c>
      <c r="F41" s="69">
        <f t="shared" si="6"/>
        <v>220</v>
      </c>
      <c r="P41" s="73">
        <f t="shared" si="3"/>
        <v>220</v>
      </c>
    </row>
    <row r="42" spans="1:16" ht="12.75">
      <c r="A42" s="25" t="s">
        <v>37</v>
      </c>
      <c r="B42" s="16"/>
      <c r="C42" s="1">
        <f t="shared" si="0"/>
        <v>0</v>
      </c>
      <c r="D42" s="5">
        <f t="shared" si="1"/>
        <v>0</v>
      </c>
      <c r="E42" s="5">
        <f t="shared" si="2"/>
        <v>0</v>
      </c>
      <c r="F42" s="69">
        <f t="shared" si="6"/>
        <v>0</v>
      </c>
      <c r="P42" s="73">
        <f t="shared" si="3"/>
        <v>0</v>
      </c>
    </row>
    <row r="43" spans="1:16" ht="12.75">
      <c r="A43" s="25" t="s">
        <v>38</v>
      </c>
      <c r="B43" s="16">
        <v>3</v>
      </c>
      <c r="C43" s="1">
        <f t="shared" si="0"/>
        <v>0.000591715976331361</v>
      </c>
      <c r="D43" s="5">
        <f t="shared" si="1"/>
        <v>0</v>
      </c>
      <c r="E43" s="5">
        <f t="shared" si="2"/>
        <v>3</v>
      </c>
      <c r="F43" s="69">
        <f t="shared" si="6"/>
        <v>3</v>
      </c>
      <c r="P43" s="73">
        <f t="shared" si="3"/>
        <v>3</v>
      </c>
    </row>
    <row r="44" spans="1:16" ht="12.75">
      <c r="A44" s="25" t="s">
        <v>39</v>
      </c>
      <c r="B44" s="16"/>
      <c r="C44" s="1">
        <f t="shared" si="0"/>
        <v>0</v>
      </c>
      <c r="D44" s="5">
        <f t="shared" si="1"/>
        <v>0</v>
      </c>
      <c r="E44" s="5">
        <f t="shared" si="2"/>
        <v>0</v>
      </c>
      <c r="F44" s="69">
        <f t="shared" si="6"/>
        <v>0</v>
      </c>
      <c r="P44" s="73">
        <f t="shared" si="3"/>
        <v>0</v>
      </c>
    </row>
    <row r="45" spans="1:16" ht="12.75">
      <c r="A45" s="25" t="s">
        <v>40</v>
      </c>
      <c r="B45" s="16">
        <v>2064</v>
      </c>
      <c r="C45" s="1">
        <f t="shared" si="0"/>
        <v>0.40710059171597635</v>
      </c>
      <c r="D45" s="5">
        <f t="shared" si="1"/>
        <v>0</v>
      </c>
      <c r="E45" s="5">
        <f t="shared" si="2"/>
        <v>2064</v>
      </c>
      <c r="F45" s="69">
        <f t="shared" si="6"/>
        <v>2064</v>
      </c>
      <c r="P45" s="73">
        <f t="shared" si="3"/>
        <v>2064</v>
      </c>
    </row>
    <row r="46" spans="1:16" ht="12.75">
      <c r="A46" s="25" t="s">
        <v>41</v>
      </c>
      <c r="B46" s="16"/>
      <c r="C46" s="1">
        <f t="shared" si="0"/>
        <v>0</v>
      </c>
      <c r="D46" s="5">
        <f t="shared" si="1"/>
        <v>0</v>
      </c>
      <c r="E46" s="5">
        <f t="shared" si="2"/>
        <v>0</v>
      </c>
      <c r="F46" s="69">
        <f t="shared" si="6"/>
        <v>0</v>
      </c>
      <c r="P46" s="73">
        <f t="shared" si="3"/>
        <v>0</v>
      </c>
    </row>
    <row r="47" spans="1:16" ht="12.75">
      <c r="A47" s="25" t="s">
        <v>42</v>
      </c>
      <c r="B47" s="16">
        <v>5</v>
      </c>
      <c r="C47" s="1">
        <f t="shared" si="0"/>
        <v>0.0009861932938856016</v>
      </c>
      <c r="D47" s="5">
        <f t="shared" si="1"/>
        <v>0</v>
      </c>
      <c r="E47" s="5">
        <f t="shared" si="2"/>
        <v>5</v>
      </c>
      <c r="F47" s="69">
        <f t="shared" si="6"/>
        <v>5</v>
      </c>
      <c r="P47" s="73">
        <f t="shared" si="3"/>
        <v>5</v>
      </c>
    </row>
    <row r="48" spans="1:16" ht="12.75">
      <c r="A48" s="26" t="s">
        <v>43</v>
      </c>
      <c r="B48" s="16"/>
      <c r="C48" s="1">
        <f t="shared" si="0"/>
        <v>0</v>
      </c>
      <c r="D48" s="5">
        <f t="shared" si="1"/>
        <v>0</v>
      </c>
      <c r="E48" s="5">
        <f t="shared" si="2"/>
        <v>0</v>
      </c>
      <c r="G48" s="68">
        <f>E48</f>
        <v>0</v>
      </c>
      <c r="P48" s="73">
        <f t="shared" si="3"/>
        <v>0</v>
      </c>
    </row>
    <row r="49" spans="1:16" ht="12.75">
      <c r="A49" s="25" t="s">
        <v>44</v>
      </c>
      <c r="B49" s="16"/>
      <c r="C49" s="1">
        <f t="shared" si="0"/>
        <v>0</v>
      </c>
      <c r="D49" s="5">
        <f t="shared" si="1"/>
        <v>0</v>
      </c>
      <c r="E49" s="5">
        <f t="shared" si="2"/>
        <v>0</v>
      </c>
      <c r="F49" s="69">
        <f>E49</f>
        <v>0</v>
      </c>
      <c r="P49" s="73">
        <f t="shared" si="3"/>
        <v>0</v>
      </c>
    </row>
    <row r="50" spans="1:16" ht="12.75">
      <c r="A50" s="25" t="s">
        <v>45</v>
      </c>
      <c r="B50" s="16"/>
      <c r="C50" s="1">
        <f t="shared" si="0"/>
        <v>0</v>
      </c>
      <c r="D50" s="5">
        <f t="shared" si="1"/>
        <v>0</v>
      </c>
      <c r="E50" s="5">
        <f t="shared" si="2"/>
        <v>0</v>
      </c>
      <c r="F50" s="69">
        <f>E50</f>
        <v>0</v>
      </c>
      <c r="P50" s="73">
        <f t="shared" si="3"/>
        <v>0</v>
      </c>
    </row>
    <row r="51" spans="1:16" ht="12.75">
      <c r="A51" s="25" t="s">
        <v>46</v>
      </c>
      <c r="B51" s="16"/>
      <c r="C51" s="1">
        <f t="shared" si="0"/>
        <v>0</v>
      </c>
      <c r="D51" s="5">
        <f t="shared" si="1"/>
        <v>0</v>
      </c>
      <c r="E51" s="5">
        <f t="shared" si="2"/>
        <v>0</v>
      </c>
      <c r="F51" s="69">
        <f>E51</f>
        <v>0</v>
      </c>
      <c r="P51" s="73">
        <f t="shared" si="3"/>
        <v>0</v>
      </c>
    </row>
    <row r="52" spans="1:16" ht="12.75">
      <c r="A52" s="29" t="s">
        <v>47</v>
      </c>
      <c r="B52" s="16"/>
      <c r="C52" s="1">
        <f t="shared" si="0"/>
        <v>0</v>
      </c>
      <c r="D52" s="5">
        <f t="shared" si="1"/>
        <v>0</v>
      </c>
      <c r="E52" s="5">
        <f t="shared" si="2"/>
        <v>0</v>
      </c>
      <c r="N52" s="70">
        <f>E52</f>
        <v>0</v>
      </c>
      <c r="P52" s="73">
        <f t="shared" si="3"/>
        <v>0</v>
      </c>
    </row>
    <row r="53" spans="1:16" ht="12.75">
      <c r="A53" s="27" t="s">
        <v>48</v>
      </c>
      <c r="B53" s="16"/>
      <c r="C53" s="1">
        <f t="shared" si="0"/>
        <v>0</v>
      </c>
      <c r="D53" s="5">
        <f t="shared" si="1"/>
        <v>0</v>
      </c>
      <c r="E53" s="5">
        <f t="shared" si="2"/>
        <v>0</v>
      </c>
      <c r="H53" s="66">
        <f>E53</f>
        <v>0</v>
      </c>
      <c r="P53" s="73">
        <f t="shared" si="3"/>
        <v>0</v>
      </c>
    </row>
    <row r="54" spans="1:16" ht="12.75">
      <c r="A54" s="27" t="s">
        <v>124</v>
      </c>
      <c r="B54" s="16"/>
      <c r="C54" s="1">
        <f t="shared" si="0"/>
        <v>0</v>
      </c>
      <c r="D54" s="5">
        <f t="shared" si="1"/>
        <v>0</v>
      </c>
      <c r="E54" s="5">
        <f t="shared" si="2"/>
        <v>0</v>
      </c>
      <c r="H54" s="66">
        <f>E54</f>
        <v>0</v>
      </c>
      <c r="P54" s="73">
        <f t="shared" si="3"/>
        <v>0</v>
      </c>
    </row>
    <row r="55" spans="1:16" ht="12.75">
      <c r="A55" s="27" t="s">
        <v>75</v>
      </c>
      <c r="B55" s="16">
        <v>4</v>
      </c>
      <c r="C55" s="1">
        <f t="shared" si="0"/>
        <v>0.0007889546351084812</v>
      </c>
      <c r="D55" s="5">
        <f t="shared" si="1"/>
        <v>0</v>
      </c>
      <c r="E55" s="5">
        <f>B55+D55</f>
        <v>4</v>
      </c>
      <c r="H55" s="66">
        <f>E55</f>
        <v>4</v>
      </c>
      <c r="P55" s="73">
        <f t="shared" si="3"/>
        <v>4</v>
      </c>
    </row>
    <row r="56" spans="1:16" ht="12.75">
      <c r="A56" s="27" t="s">
        <v>49</v>
      </c>
      <c r="B56" s="16">
        <v>17</v>
      </c>
      <c r="C56" s="1">
        <f t="shared" si="0"/>
        <v>0.0033530571992110452</v>
      </c>
      <c r="D56" s="5">
        <f t="shared" si="1"/>
        <v>0</v>
      </c>
      <c r="E56" s="5">
        <f t="shared" si="2"/>
        <v>17</v>
      </c>
      <c r="H56" s="66">
        <f>E56</f>
        <v>17</v>
      </c>
      <c r="P56" s="73">
        <f t="shared" si="3"/>
        <v>17</v>
      </c>
    </row>
    <row r="57" spans="1:16" ht="12.75">
      <c r="A57" s="27" t="s">
        <v>125</v>
      </c>
      <c r="B57" s="16"/>
      <c r="C57" s="1">
        <f>B57/$B$108</f>
        <v>0</v>
      </c>
      <c r="D57" s="5">
        <f>C57*$B$111</f>
        <v>0</v>
      </c>
      <c r="E57" s="5">
        <f>B57+D57</f>
        <v>0</v>
      </c>
      <c r="H57" s="66">
        <f>E57</f>
        <v>0</v>
      </c>
      <c r="P57" s="73">
        <f>E57</f>
        <v>0</v>
      </c>
    </row>
    <row r="58" spans="1:16" ht="12.75">
      <c r="A58" s="28" t="s">
        <v>132</v>
      </c>
      <c r="B58" s="16"/>
      <c r="C58" s="1">
        <f t="shared" si="0"/>
        <v>0</v>
      </c>
      <c r="D58" s="5">
        <f t="shared" si="1"/>
        <v>0</v>
      </c>
      <c r="E58" s="5">
        <f t="shared" si="2"/>
        <v>0</v>
      </c>
      <c r="I58" s="67">
        <f>E58</f>
        <v>0</v>
      </c>
      <c r="P58" s="73">
        <f t="shared" si="3"/>
        <v>0</v>
      </c>
    </row>
    <row r="59" spans="1:16" ht="12.75">
      <c r="A59" s="28" t="s">
        <v>50</v>
      </c>
      <c r="B59" s="16"/>
      <c r="C59" s="1">
        <f t="shared" si="0"/>
        <v>0</v>
      </c>
      <c r="D59" s="5">
        <f t="shared" si="1"/>
        <v>0</v>
      </c>
      <c r="E59" s="5">
        <f t="shared" si="2"/>
        <v>0</v>
      </c>
      <c r="I59" s="67">
        <f>E59</f>
        <v>0</v>
      </c>
      <c r="P59" s="73">
        <f t="shared" si="3"/>
        <v>0</v>
      </c>
    </row>
    <row r="60" spans="1:16" ht="12.75">
      <c r="A60" s="28" t="s">
        <v>51</v>
      </c>
      <c r="B60" s="16">
        <v>103</v>
      </c>
      <c r="C60" s="1">
        <f t="shared" si="0"/>
        <v>0.02031558185404339</v>
      </c>
      <c r="D60" s="5">
        <f t="shared" si="1"/>
        <v>0</v>
      </c>
      <c r="E60" s="5">
        <f t="shared" si="2"/>
        <v>103</v>
      </c>
      <c r="I60" s="67">
        <f>E60</f>
        <v>103</v>
      </c>
      <c r="P60" s="73">
        <f t="shared" si="3"/>
        <v>103</v>
      </c>
    </row>
    <row r="61" spans="1:16" ht="12.75">
      <c r="A61" s="28" t="s">
        <v>52</v>
      </c>
      <c r="B61" s="16"/>
      <c r="C61" s="1">
        <f t="shared" si="0"/>
        <v>0</v>
      </c>
      <c r="D61" s="5">
        <f t="shared" si="1"/>
        <v>0</v>
      </c>
      <c r="E61" s="5">
        <f t="shared" si="2"/>
        <v>0</v>
      </c>
      <c r="I61" s="67">
        <f>E61</f>
        <v>0</v>
      </c>
      <c r="P61" s="73">
        <f t="shared" si="3"/>
        <v>0</v>
      </c>
    </row>
    <row r="62" spans="1:16" ht="12.75">
      <c r="A62" s="27" t="s">
        <v>87</v>
      </c>
      <c r="B62" s="16"/>
      <c r="C62" s="1">
        <f t="shared" si="0"/>
        <v>0</v>
      </c>
      <c r="D62" s="5">
        <f t="shared" si="1"/>
        <v>0</v>
      </c>
      <c r="E62" s="5">
        <f t="shared" si="2"/>
        <v>0</v>
      </c>
      <c r="H62" s="66">
        <f>E62</f>
        <v>0</v>
      </c>
      <c r="P62" s="73">
        <f t="shared" si="3"/>
        <v>0</v>
      </c>
    </row>
    <row r="63" spans="1:16" ht="12.75">
      <c r="A63" s="28" t="s">
        <v>53</v>
      </c>
      <c r="B63" s="16">
        <v>691</v>
      </c>
      <c r="C63" s="1">
        <f t="shared" si="0"/>
        <v>0.13629191321499015</v>
      </c>
      <c r="D63" s="5">
        <f t="shared" si="1"/>
        <v>0</v>
      </c>
      <c r="E63" s="5">
        <f t="shared" si="2"/>
        <v>691</v>
      </c>
      <c r="I63" s="67">
        <f>E63</f>
        <v>691</v>
      </c>
      <c r="P63" s="73">
        <f t="shared" si="3"/>
        <v>691</v>
      </c>
    </row>
    <row r="64" spans="1:16" ht="12.75">
      <c r="A64" s="28" t="s">
        <v>144</v>
      </c>
      <c r="B64" s="16"/>
      <c r="C64" s="1">
        <f t="shared" si="0"/>
        <v>0</v>
      </c>
      <c r="D64" s="5">
        <f t="shared" si="1"/>
        <v>0</v>
      </c>
      <c r="E64" s="5">
        <f t="shared" si="2"/>
        <v>0</v>
      </c>
      <c r="I64" s="67">
        <f>E64</f>
        <v>0</v>
      </c>
      <c r="P64" s="73">
        <f t="shared" si="3"/>
        <v>0</v>
      </c>
    </row>
    <row r="65" spans="1:16" ht="12.75">
      <c r="A65" s="28" t="s">
        <v>68</v>
      </c>
      <c r="B65" s="16"/>
      <c r="C65" s="1">
        <f>B65/$B$108</f>
        <v>0</v>
      </c>
      <c r="D65" s="5">
        <f>C65*$B$111</f>
        <v>0</v>
      </c>
      <c r="E65" s="5">
        <f>B65+D65</f>
        <v>0</v>
      </c>
      <c r="I65" s="67">
        <f>E65</f>
        <v>0</v>
      </c>
      <c r="P65" s="73">
        <f>E65</f>
        <v>0</v>
      </c>
    </row>
    <row r="66" spans="1:16" ht="12.75">
      <c r="A66" s="28" t="s">
        <v>162</v>
      </c>
      <c r="B66" s="16"/>
      <c r="C66" s="1">
        <f>B66/$B$108</f>
        <v>0</v>
      </c>
      <c r="D66" s="5">
        <f>C66*$B$111</f>
        <v>0</v>
      </c>
      <c r="E66" s="5">
        <f>B66+D66</f>
        <v>0</v>
      </c>
      <c r="I66" s="67">
        <f>E66</f>
        <v>0</v>
      </c>
      <c r="P66" s="73">
        <f>E66</f>
        <v>0</v>
      </c>
    </row>
    <row r="67" spans="1:16" ht="12.75">
      <c r="A67" s="27" t="s">
        <v>152</v>
      </c>
      <c r="B67" s="16"/>
      <c r="C67" s="1">
        <f t="shared" si="0"/>
        <v>0</v>
      </c>
      <c r="D67" s="5">
        <f t="shared" si="1"/>
        <v>0</v>
      </c>
      <c r="E67" s="5">
        <f t="shared" si="2"/>
        <v>0</v>
      </c>
      <c r="H67" s="66">
        <f>E67</f>
        <v>0</v>
      </c>
      <c r="P67" s="73">
        <f t="shared" si="3"/>
        <v>0</v>
      </c>
    </row>
    <row r="68" spans="1:16" ht="12.75">
      <c r="A68" s="28" t="s">
        <v>158</v>
      </c>
      <c r="B68" s="16"/>
      <c r="C68" s="1">
        <f t="shared" si="0"/>
        <v>0</v>
      </c>
      <c r="D68" s="5">
        <f t="shared" si="1"/>
        <v>0</v>
      </c>
      <c r="E68" s="5">
        <f t="shared" si="2"/>
        <v>0</v>
      </c>
      <c r="I68" s="67">
        <f>E68</f>
        <v>0</v>
      </c>
      <c r="P68" s="73">
        <f t="shared" si="3"/>
        <v>0</v>
      </c>
    </row>
    <row r="69" spans="1:16" ht="12.75">
      <c r="A69" s="28" t="s">
        <v>55</v>
      </c>
      <c r="B69" s="16">
        <v>9</v>
      </c>
      <c r="C69" s="1">
        <f>B69/$B$108</f>
        <v>0.0017751479289940828</v>
      </c>
      <c r="D69" s="5">
        <f>C69*$B$111</f>
        <v>0</v>
      </c>
      <c r="E69" s="5">
        <f>B69+D69</f>
        <v>9</v>
      </c>
      <c r="I69" s="67">
        <f>E69</f>
        <v>9</v>
      </c>
      <c r="P69" s="73">
        <f>E69</f>
        <v>9</v>
      </c>
    </row>
    <row r="70" spans="1:16" ht="12.75">
      <c r="A70" s="27" t="s">
        <v>88</v>
      </c>
      <c r="B70" s="16"/>
      <c r="C70" s="1">
        <f t="shared" si="0"/>
        <v>0</v>
      </c>
      <c r="D70" s="5">
        <f t="shared" si="1"/>
        <v>0</v>
      </c>
      <c r="E70" s="5">
        <f t="shared" si="2"/>
        <v>0</v>
      </c>
      <c r="H70" s="66">
        <f>E70</f>
        <v>0</v>
      </c>
      <c r="P70" s="73">
        <f t="shared" si="3"/>
        <v>0</v>
      </c>
    </row>
    <row r="71" spans="1:16" ht="12.75">
      <c r="A71" s="27" t="s">
        <v>56</v>
      </c>
      <c r="B71" s="16">
        <v>2</v>
      </c>
      <c r="C71" s="1">
        <f t="shared" si="0"/>
        <v>0.0003944773175542406</v>
      </c>
      <c r="D71" s="5">
        <f t="shared" si="1"/>
        <v>0</v>
      </c>
      <c r="E71" s="5">
        <f t="shared" si="2"/>
        <v>2</v>
      </c>
      <c r="H71" s="66">
        <f aca="true" t="shared" si="7" ref="H71:H76">E71</f>
        <v>2</v>
      </c>
      <c r="P71" s="73">
        <f t="shared" si="3"/>
        <v>2</v>
      </c>
    </row>
    <row r="72" spans="1:16" ht="12.75">
      <c r="A72" s="27" t="s">
        <v>133</v>
      </c>
      <c r="B72" s="16">
        <v>10</v>
      </c>
      <c r="C72" s="1">
        <f t="shared" si="0"/>
        <v>0.0019723865877712033</v>
      </c>
      <c r="D72" s="5">
        <f t="shared" si="1"/>
        <v>0</v>
      </c>
      <c r="E72" s="5">
        <f t="shared" si="2"/>
        <v>10</v>
      </c>
      <c r="H72" s="66">
        <f t="shared" si="7"/>
        <v>10</v>
      </c>
      <c r="P72" s="73">
        <f t="shared" si="3"/>
        <v>10</v>
      </c>
    </row>
    <row r="73" spans="1:16" ht="12.75">
      <c r="A73" s="27" t="s">
        <v>127</v>
      </c>
      <c r="B73" s="16"/>
      <c r="C73" s="1">
        <f t="shared" si="0"/>
        <v>0</v>
      </c>
      <c r="D73" s="5">
        <f t="shared" si="1"/>
        <v>0</v>
      </c>
      <c r="E73" s="5">
        <f>B73+D73</f>
        <v>0</v>
      </c>
      <c r="H73" s="66">
        <f t="shared" si="7"/>
        <v>0</v>
      </c>
      <c r="P73" s="73">
        <f t="shared" si="3"/>
        <v>0</v>
      </c>
    </row>
    <row r="74" spans="1:16" ht="12.75">
      <c r="A74" s="27" t="s">
        <v>57</v>
      </c>
      <c r="B74" s="16">
        <v>2</v>
      </c>
      <c r="C74" s="1">
        <f t="shared" si="0"/>
        <v>0.0003944773175542406</v>
      </c>
      <c r="D74" s="5">
        <f t="shared" si="1"/>
        <v>0</v>
      </c>
      <c r="E74" s="5">
        <f>B74+D74</f>
        <v>2</v>
      </c>
      <c r="H74" s="66">
        <f t="shared" si="7"/>
        <v>2</v>
      </c>
      <c r="P74" s="73">
        <f t="shared" si="3"/>
        <v>2</v>
      </c>
    </row>
    <row r="75" spans="1:16" ht="12.75">
      <c r="A75" s="27" t="s">
        <v>89</v>
      </c>
      <c r="B75" s="16"/>
      <c r="C75" s="1">
        <f t="shared" si="0"/>
        <v>0</v>
      </c>
      <c r="D75" s="5">
        <f t="shared" si="1"/>
        <v>0</v>
      </c>
      <c r="E75" s="5">
        <f t="shared" si="2"/>
        <v>0</v>
      </c>
      <c r="H75" s="66">
        <f t="shared" si="7"/>
        <v>0</v>
      </c>
      <c r="P75" s="73">
        <f t="shared" si="3"/>
        <v>0</v>
      </c>
    </row>
    <row r="76" spans="1:16" ht="12.75">
      <c r="A76" s="27" t="s">
        <v>58</v>
      </c>
      <c r="B76" s="16">
        <v>8</v>
      </c>
      <c r="C76" s="1">
        <f t="shared" si="0"/>
        <v>0.0015779092702169625</v>
      </c>
      <c r="D76" s="5">
        <f t="shared" si="1"/>
        <v>0</v>
      </c>
      <c r="E76" s="5">
        <f t="shared" si="2"/>
        <v>8</v>
      </c>
      <c r="H76" s="66">
        <f t="shared" si="7"/>
        <v>8</v>
      </c>
      <c r="P76" s="73">
        <f t="shared" si="3"/>
        <v>8</v>
      </c>
    </row>
    <row r="77" spans="1:16" ht="12.75">
      <c r="A77" s="28" t="s">
        <v>192</v>
      </c>
      <c r="B77" s="16"/>
      <c r="C77" s="1">
        <f t="shared" si="0"/>
        <v>0</v>
      </c>
      <c r="D77" s="5">
        <f t="shared" si="1"/>
        <v>0</v>
      </c>
      <c r="E77" s="5">
        <f t="shared" si="2"/>
        <v>0</v>
      </c>
      <c r="I77" s="67">
        <f>E77</f>
        <v>0</v>
      </c>
      <c r="P77" s="73">
        <f t="shared" si="3"/>
        <v>0</v>
      </c>
    </row>
    <row r="78" spans="1:16" ht="12.75">
      <c r="A78" s="28" t="s">
        <v>90</v>
      </c>
      <c r="B78" s="16"/>
      <c r="C78" s="1">
        <f t="shared" si="0"/>
        <v>0</v>
      </c>
      <c r="D78" s="5">
        <f t="shared" si="1"/>
        <v>0</v>
      </c>
      <c r="E78" s="5">
        <f t="shared" si="2"/>
        <v>0</v>
      </c>
      <c r="I78" s="67">
        <f aca="true" t="shared" si="8" ref="I78:I86">E78</f>
        <v>0</v>
      </c>
      <c r="P78" s="73">
        <f t="shared" si="3"/>
        <v>0</v>
      </c>
    </row>
    <row r="79" spans="1:16" ht="12.75">
      <c r="A79" s="28" t="s">
        <v>91</v>
      </c>
      <c r="B79" s="16"/>
      <c r="C79" s="1">
        <f t="shared" si="0"/>
        <v>0</v>
      </c>
      <c r="D79" s="5">
        <f t="shared" si="1"/>
        <v>0</v>
      </c>
      <c r="E79" s="5">
        <f t="shared" si="2"/>
        <v>0</v>
      </c>
      <c r="I79" s="67">
        <f t="shared" si="8"/>
        <v>0</v>
      </c>
      <c r="P79" s="73">
        <f t="shared" si="3"/>
        <v>0</v>
      </c>
    </row>
    <row r="80" spans="1:16" ht="12.75">
      <c r="A80" s="28" t="s">
        <v>92</v>
      </c>
      <c r="B80" s="16"/>
      <c r="C80" s="1">
        <f t="shared" si="0"/>
        <v>0</v>
      </c>
      <c r="D80" s="5">
        <f t="shared" si="1"/>
        <v>0</v>
      </c>
      <c r="E80" s="5">
        <f t="shared" si="2"/>
        <v>0</v>
      </c>
      <c r="I80" s="67">
        <f t="shared" si="8"/>
        <v>0</v>
      </c>
      <c r="P80" s="73">
        <f t="shared" si="3"/>
        <v>0</v>
      </c>
    </row>
    <row r="81" spans="1:16" ht="12.75">
      <c r="A81" s="28" t="s">
        <v>93</v>
      </c>
      <c r="B81" s="16"/>
      <c r="C81" s="1">
        <f t="shared" si="0"/>
        <v>0</v>
      </c>
      <c r="D81" s="5">
        <f t="shared" si="1"/>
        <v>0</v>
      </c>
      <c r="E81" s="5">
        <f t="shared" si="2"/>
        <v>0</v>
      </c>
      <c r="I81" s="67">
        <f t="shared" si="8"/>
        <v>0</v>
      </c>
      <c r="P81" s="73">
        <f aca="true" t="shared" si="9" ref="P81:P106">E81</f>
        <v>0</v>
      </c>
    </row>
    <row r="82" spans="1:16" ht="12.75">
      <c r="A82" s="28" t="s">
        <v>94</v>
      </c>
      <c r="B82" s="16"/>
      <c r="C82" s="1">
        <f t="shared" si="0"/>
        <v>0</v>
      </c>
      <c r="D82" s="5">
        <f t="shared" si="1"/>
        <v>0</v>
      </c>
      <c r="E82" s="5">
        <f t="shared" si="2"/>
        <v>0</v>
      </c>
      <c r="I82" s="67">
        <f t="shared" si="8"/>
        <v>0</v>
      </c>
      <c r="P82" s="73">
        <f t="shared" si="9"/>
        <v>0</v>
      </c>
    </row>
    <row r="83" spans="1:16" ht="12.75">
      <c r="A83" s="28" t="s">
        <v>95</v>
      </c>
      <c r="B83" s="16"/>
      <c r="C83" s="1">
        <f t="shared" si="0"/>
        <v>0</v>
      </c>
      <c r="D83" s="5">
        <f t="shared" si="1"/>
        <v>0</v>
      </c>
      <c r="E83" s="5">
        <f t="shared" si="2"/>
        <v>0</v>
      </c>
      <c r="I83" s="67">
        <f t="shared" si="8"/>
        <v>0</v>
      </c>
      <c r="P83" s="73">
        <f t="shared" si="9"/>
        <v>0</v>
      </c>
    </row>
    <row r="84" spans="1:16" ht="12.75">
      <c r="A84" s="28" t="s">
        <v>134</v>
      </c>
      <c r="B84" s="16"/>
      <c r="C84" s="1">
        <f t="shared" si="0"/>
        <v>0</v>
      </c>
      <c r="D84" s="5">
        <f t="shared" si="1"/>
        <v>0</v>
      </c>
      <c r="E84" s="5">
        <f t="shared" si="2"/>
        <v>0</v>
      </c>
      <c r="I84" s="67">
        <f t="shared" si="8"/>
        <v>0</v>
      </c>
      <c r="P84" s="73">
        <f t="shared" si="9"/>
        <v>0</v>
      </c>
    </row>
    <row r="85" spans="1:16" ht="12.75">
      <c r="A85" s="28" t="s">
        <v>135</v>
      </c>
      <c r="B85" s="16"/>
      <c r="C85" s="1">
        <f t="shared" si="0"/>
        <v>0</v>
      </c>
      <c r="D85" s="5">
        <f t="shared" si="1"/>
        <v>0</v>
      </c>
      <c r="E85" s="5">
        <f t="shared" si="2"/>
        <v>0</v>
      </c>
      <c r="I85" s="67">
        <f t="shared" si="8"/>
        <v>0</v>
      </c>
      <c r="P85" s="73">
        <f t="shared" si="9"/>
        <v>0</v>
      </c>
    </row>
    <row r="86" spans="1:16" ht="12.75">
      <c r="A86" s="28" t="s">
        <v>96</v>
      </c>
      <c r="B86" s="16"/>
      <c r="C86" s="1">
        <f t="shared" si="0"/>
        <v>0</v>
      </c>
      <c r="D86" s="5">
        <f t="shared" si="1"/>
        <v>0</v>
      </c>
      <c r="E86" s="5">
        <f t="shared" si="2"/>
        <v>0</v>
      </c>
      <c r="I86" s="67">
        <f t="shared" si="8"/>
        <v>0</v>
      </c>
      <c r="P86" s="73">
        <f t="shared" si="9"/>
        <v>0</v>
      </c>
    </row>
    <row r="87" spans="1:16" ht="12.75">
      <c r="A87" s="30" t="s">
        <v>59</v>
      </c>
      <c r="B87" s="16"/>
      <c r="C87" s="1">
        <f t="shared" si="0"/>
        <v>0</v>
      </c>
      <c r="D87" s="5">
        <f t="shared" si="1"/>
        <v>0</v>
      </c>
      <c r="E87" s="5">
        <f t="shared" si="2"/>
        <v>0</v>
      </c>
      <c r="J87" s="71">
        <f>E87</f>
        <v>0</v>
      </c>
      <c r="P87" s="73">
        <f t="shared" si="9"/>
        <v>0</v>
      </c>
    </row>
    <row r="88" spans="1:16" ht="12.75">
      <c r="A88" s="30" t="s">
        <v>60</v>
      </c>
      <c r="B88" s="16"/>
      <c r="C88" s="1">
        <f t="shared" si="0"/>
        <v>0</v>
      </c>
      <c r="D88" s="5">
        <f t="shared" si="1"/>
        <v>0</v>
      </c>
      <c r="E88" s="5">
        <f t="shared" si="2"/>
        <v>0</v>
      </c>
      <c r="J88" s="71">
        <f aca="true" t="shared" si="10" ref="J88:J94">E88</f>
        <v>0</v>
      </c>
      <c r="P88" s="73">
        <f t="shared" si="9"/>
        <v>0</v>
      </c>
    </row>
    <row r="89" spans="1:16" ht="12.75">
      <c r="A89" s="30" t="s">
        <v>62</v>
      </c>
      <c r="B89" s="16"/>
      <c r="C89" s="1">
        <f t="shared" si="0"/>
        <v>0</v>
      </c>
      <c r="D89" s="5">
        <f t="shared" si="1"/>
        <v>0</v>
      </c>
      <c r="E89" s="5">
        <f t="shared" si="2"/>
        <v>0</v>
      </c>
      <c r="J89" s="71">
        <f t="shared" si="10"/>
        <v>0</v>
      </c>
      <c r="P89" s="73">
        <f t="shared" si="9"/>
        <v>0</v>
      </c>
    </row>
    <row r="90" spans="1:16" ht="12.75">
      <c r="A90" s="30" t="s">
        <v>63</v>
      </c>
      <c r="B90" s="16">
        <v>50</v>
      </c>
      <c r="C90" s="1">
        <f t="shared" si="0"/>
        <v>0.009861932938856016</v>
      </c>
      <c r="D90" s="5">
        <f t="shared" si="1"/>
        <v>0</v>
      </c>
      <c r="E90" s="5">
        <f t="shared" si="2"/>
        <v>50</v>
      </c>
      <c r="J90" s="71">
        <f t="shared" si="10"/>
        <v>50</v>
      </c>
      <c r="P90" s="73">
        <f t="shared" si="9"/>
        <v>50</v>
      </c>
    </row>
    <row r="91" spans="1:16" ht="12.75">
      <c r="A91" s="31" t="s">
        <v>184</v>
      </c>
      <c r="B91" s="16"/>
      <c r="C91" s="1">
        <f>B91/$B$108</f>
        <v>0</v>
      </c>
      <c r="D91" s="5">
        <f>C91*$B$111</f>
        <v>0</v>
      </c>
      <c r="E91" s="5">
        <f>B91+D91</f>
        <v>0</v>
      </c>
      <c r="L91" s="72">
        <f>E91</f>
        <v>0</v>
      </c>
      <c r="P91" s="73">
        <f>E91</f>
        <v>0</v>
      </c>
    </row>
    <row r="92" spans="1:16" ht="12.75">
      <c r="A92" s="30" t="s">
        <v>69</v>
      </c>
      <c r="B92" s="16"/>
      <c r="C92" s="1">
        <f t="shared" si="0"/>
        <v>0</v>
      </c>
      <c r="D92" s="5">
        <f t="shared" si="1"/>
        <v>0</v>
      </c>
      <c r="E92" s="5">
        <f t="shared" si="2"/>
        <v>0</v>
      </c>
      <c r="J92" s="71">
        <f t="shared" si="10"/>
        <v>0</v>
      </c>
      <c r="P92" s="73">
        <f t="shared" si="9"/>
        <v>0</v>
      </c>
    </row>
    <row r="93" spans="1:16" ht="12.75">
      <c r="A93" s="30" t="s">
        <v>101</v>
      </c>
      <c r="B93" s="16"/>
      <c r="C93" s="1">
        <f t="shared" si="0"/>
        <v>0</v>
      </c>
      <c r="D93" s="5">
        <f t="shared" si="1"/>
        <v>0</v>
      </c>
      <c r="E93" s="5">
        <f t="shared" si="2"/>
        <v>0</v>
      </c>
      <c r="J93" s="71">
        <f t="shared" si="10"/>
        <v>0</v>
      </c>
      <c r="P93" s="73">
        <f t="shared" si="9"/>
        <v>0</v>
      </c>
    </row>
    <row r="94" spans="1:16" ht="12.75">
      <c r="A94" s="30" t="s">
        <v>70</v>
      </c>
      <c r="B94" s="16"/>
      <c r="C94" s="1">
        <f t="shared" si="0"/>
        <v>0</v>
      </c>
      <c r="D94" s="5">
        <f t="shared" si="1"/>
        <v>0</v>
      </c>
      <c r="E94" s="5">
        <f t="shared" si="2"/>
        <v>0</v>
      </c>
      <c r="J94" s="71">
        <f t="shared" si="10"/>
        <v>0</v>
      </c>
      <c r="P94" s="73">
        <f t="shared" si="9"/>
        <v>0</v>
      </c>
    </row>
    <row r="95" spans="1:16" ht="12.75">
      <c r="A95" s="31" t="s">
        <v>97</v>
      </c>
      <c r="B95" s="16"/>
      <c r="C95" s="1">
        <f t="shared" si="0"/>
        <v>0</v>
      </c>
      <c r="D95" s="5">
        <f t="shared" si="1"/>
        <v>0</v>
      </c>
      <c r="E95" s="5">
        <f t="shared" si="2"/>
        <v>0</v>
      </c>
      <c r="L95" s="72">
        <f>E95</f>
        <v>0</v>
      </c>
      <c r="P95" s="73">
        <f t="shared" si="9"/>
        <v>0</v>
      </c>
    </row>
    <row r="96" spans="1:16" ht="12.75">
      <c r="A96" s="31" t="s">
        <v>64</v>
      </c>
      <c r="B96" s="16"/>
      <c r="C96" s="1">
        <f t="shared" si="0"/>
        <v>0</v>
      </c>
      <c r="D96" s="5">
        <f t="shared" si="1"/>
        <v>0</v>
      </c>
      <c r="E96" s="5">
        <f t="shared" si="2"/>
        <v>0</v>
      </c>
      <c r="L96" s="72">
        <f>E96</f>
        <v>0</v>
      </c>
      <c r="P96" s="73">
        <f t="shared" si="9"/>
        <v>0</v>
      </c>
    </row>
    <row r="97" spans="1:16" ht="12.75">
      <c r="A97" s="31" t="s">
        <v>76</v>
      </c>
      <c r="B97" s="16"/>
      <c r="C97" s="1">
        <f t="shared" si="0"/>
        <v>0</v>
      </c>
      <c r="D97" s="5">
        <f t="shared" si="1"/>
        <v>0</v>
      </c>
      <c r="E97" s="5">
        <f t="shared" si="2"/>
        <v>0</v>
      </c>
      <c r="L97" s="72">
        <f>E97</f>
        <v>0</v>
      </c>
      <c r="P97" s="73">
        <f t="shared" si="9"/>
        <v>0</v>
      </c>
    </row>
    <row r="98" spans="1:16" ht="12.75">
      <c r="A98" s="31" t="s">
        <v>153</v>
      </c>
      <c r="B98" s="16"/>
      <c r="C98" s="1">
        <f t="shared" si="0"/>
        <v>0</v>
      </c>
      <c r="D98" s="5">
        <f t="shared" si="1"/>
        <v>0</v>
      </c>
      <c r="E98" s="5">
        <f t="shared" si="2"/>
        <v>0</v>
      </c>
      <c r="L98" s="72">
        <f>E98</f>
        <v>0</v>
      </c>
      <c r="P98" s="73">
        <f t="shared" si="9"/>
        <v>0</v>
      </c>
    </row>
    <row r="99" spans="1:16" ht="12.75">
      <c r="A99" s="32" t="s">
        <v>65</v>
      </c>
      <c r="B99" s="16"/>
      <c r="C99" s="1">
        <f t="shared" si="0"/>
        <v>0</v>
      </c>
      <c r="D99" s="5">
        <f t="shared" si="1"/>
        <v>0</v>
      </c>
      <c r="E99" s="5">
        <f t="shared" si="2"/>
        <v>0</v>
      </c>
      <c r="M99" s="74">
        <f>E99</f>
        <v>0</v>
      </c>
      <c r="P99" s="73">
        <f t="shared" si="9"/>
        <v>0</v>
      </c>
    </row>
    <row r="100" spans="1:16" ht="12.75">
      <c r="A100" s="31" t="s">
        <v>66</v>
      </c>
      <c r="B100" s="16"/>
      <c r="C100" s="1">
        <f t="shared" si="0"/>
        <v>0</v>
      </c>
      <c r="D100" s="5">
        <f t="shared" si="1"/>
        <v>0</v>
      </c>
      <c r="E100" s="5">
        <f t="shared" si="2"/>
        <v>0</v>
      </c>
      <c r="L100" s="72">
        <f>E100</f>
        <v>0</v>
      </c>
      <c r="P100" s="73">
        <f t="shared" si="9"/>
        <v>0</v>
      </c>
    </row>
    <row r="101" spans="1:16" ht="12.75">
      <c r="A101" s="31" t="s">
        <v>154</v>
      </c>
      <c r="B101" s="16"/>
      <c r="C101" s="1">
        <f t="shared" si="0"/>
        <v>0</v>
      </c>
      <c r="D101" s="5">
        <f t="shared" si="1"/>
        <v>0</v>
      </c>
      <c r="E101" s="5">
        <f t="shared" si="2"/>
        <v>0</v>
      </c>
      <c r="L101" s="72">
        <f>E101</f>
        <v>0</v>
      </c>
      <c r="P101" s="73">
        <f t="shared" si="9"/>
        <v>0</v>
      </c>
    </row>
    <row r="102" spans="1:16" ht="12.75">
      <c r="A102" s="31" t="s">
        <v>98</v>
      </c>
      <c r="B102" s="16"/>
      <c r="C102" s="1">
        <f t="shared" si="0"/>
        <v>0</v>
      </c>
      <c r="D102" s="5">
        <f t="shared" si="1"/>
        <v>0</v>
      </c>
      <c r="E102" s="5">
        <f t="shared" si="2"/>
        <v>0</v>
      </c>
      <c r="L102" s="72">
        <f>E102</f>
        <v>0</v>
      </c>
      <c r="P102" s="73">
        <f t="shared" si="9"/>
        <v>0</v>
      </c>
    </row>
    <row r="103" spans="1:16" ht="12.75">
      <c r="A103" s="31" t="s">
        <v>99</v>
      </c>
      <c r="B103" s="16"/>
      <c r="C103" s="1">
        <f t="shared" si="0"/>
        <v>0</v>
      </c>
      <c r="D103" s="5">
        <f t="shared" si="1"/>
        <v>0</v>
      </c>
      <c r="E103" s="5">
        <f t="shared" si="2"/>
        <v>0</v>
      </c>
      <c r="L103" s="72">
        <f>E103</f>
        <v>0</v>
      </c>
      <c r="P103" s="73">
        <f t="shared" si="9"/>
        <v>0</v>
      </c>
    </row>
    <row r="104" spans="1:16" ht="12.75">
      <c r="A104" s="26" t="s">
        <v>155</v>
      </c>
      <c r="B104" s="16"/>
      <c r="C104" s="1">
        <f>B104/$B$108</f>
        <v>0</v>
      </c>
      <c r="D104" s="5">
        <f>C104*$B$111</f>
        <v>0</v>
      </c>
      <c r="E104" s="5">
        <f t="shared" si="2"/>
        <v>0</v>
      </c>
      <c r="G104" s="79"/>
      <c r="O104" s="77">
        <f>E104</f>
        <v>0</v>
      </c>
      <c r="P104" s="73"/>
    </row>
    <row r="105" spans="1:16" ht="12.75">
      <c r="A105" s="75" t="s">
        <v>156</v>
      </c>
      <c r="B105" s="16"/>
      <c r="C105" s="1">
        <f>B105/$B$108</f>
        <v>0</v>
      </c>
      <c r="D105" s="5">
        <f>C105*$B$111</f>
        <v>0</v>
      </c>
      <c r="E105" s="5">
        <f>B105+D105</f>
        <v>0</v>
      </c>
      <c r="N105" s="70">
        <f>E105</f>
        <v>0</v>
      </c>
      <c r="P105" s="73">
        <f t="shared" si="9"/>
        <v>0</v>
      </c>
    </row>
    <row r="106" spans="1:16" ht="12.75">
      <c r="A106" s="75" t="s">
        <v>67</v>
      </c>
      <c r="B106" s="16"/>
      <c r="C106" s="1">
        <f>B106/$B$108</f>
        <v>0</v>
      </c>
      <c r="D106" s="5">
        <f>C106*$B$111</f>
        <v>0</v>
      </c>
      <c r="E106" s="5">
        <f>B106+D106</f>
        <v>0</v>
      </c>
      <c r="N106" s="70">
        <f>E106</f>
        <v>0</v>
      </c>
      <c r="P106" s="73">
        <f t="shared" si="9"/>
        <v>0</v>
      </c>
    </row>
    <row r="107" spans="1:2" ht="12.75">
      <c r="A107"/>
      <c r="B107" s="16"/>
    </row>
    <row r="108" spans="1:16" ht="12.75">
      <c r="A108" s="1" t="s">
        <v>21</v>
      </c>
      <c r="B108" s="16">
        <f>SUM(B12:B106)</f>
        <v>5070</v>
      </c>
      <c r="C108" s="1">
        <f>B108/$B$109</f>
        <v>1</v>
      </c>
      <c r="E108" s="5">
        <f>SUM(E12:E106)</f>
        <v>5070</v>
      </c>
      <c r="F108" s="33">
        <f aca="true" t="shared" si="11" ref="F108:P108">SUM(F12:F106)</f>
        <v>2474</v>
      </c>
      <c r="G108" s="34">
        <f t="shared" si="11"/>
        <v>17</v>
      </c>
      <c r="H108" s="35">
        <f t="shared" si="11"/>
        <v>45</v>
      </c>
      <c r="I108" s="36">
        <f t="shared" si="11"/>
        <v>971</v>
      </c>
      <c r="J108" s="37">
        <f t="shared" si="11"/>
        <v>50</v>
      </c>
      <c r="K108" s="38">
        <f t="shared" si="11"/>
        <v>0</v>
      </c>
      <c r="L108" s="39">
        <f t="shared" si="11"/>
        <v>0</v>
      </c>
      <c r="M108" s="40">
        <f t="shared" si="11"/>
        <v>0</v>
      </c>
      <c r="N108" s="41">
        <f t="shared" si="11"/>
        <v>0</v>
      </c>
      <c r="O108" s="76">
        <f>SUM(O12:O106)</f>
        <v>1513</v>
      </c>
      <c r="P108" s="5">
        <f t="shared" si="11"/>
        <v>3557</v>
      </c>
    </row>
    <row r="109" spans="1:5" ht="12.75">
      <c r="A109" s="1" t="s">
        <v>22</v>
      </c>
      <c r="B109" s="5">
        <v>5070</v>
      </c>
      <c r="D109" s="5" t="s">
        <v>20</v>
      </c>
      <c r="E109" s="5">
        <f>SUM(F108:O108)</f>
        <v>5070</v>
      </c>
    </row>
    <row r="110" spans="2:5" ht="12.75">
      <c r="B110" s="5" t="s">
        <v>20</v>
      </c>
      <c r="C110" s="5"/>
      <c r="E110" s="5">
        <f>SUM(O108:P108)</f>
        <v>5070</v>
      </c>
    </row>
    <row r="111" spans="1:2" ht="38.25">
      <c r="A111" s="18" t="s">
        <v>23</v>
      </c>
      <c r="B111" s="19">
        <f>B109-B108</f>
        <v>0</v>
      </c>
    </row>
    <row r="113" ht="13.5" thickBot="1"/>
    <row r="114" spans="1:12" ht="12.75">
      <c r="A114" s="42"/>
      <c r="B114" s="43"/>
      <c r="C114" s="44"/>
      <c r="D114" s="43"/>
      <c r="E114" s="43"/>
      <c r="F114" s="44"/>
      <c r="G114" s="44"/>
      <c r="H114" s="44"/>
      <c r="I114" s="44"/>
      <c r="J114" s="44"/>
      <c r="K114" s="44"/>
      <c r="L114" s="45"/>
    </row>
    <row r="115" spans="1:12" ht="12.75">
      <c r="A115" s="46">
        <v>1</v>
      </c>
      <c r="B115" s="47" t="s">
        <v>107</v>
      </c>
      <c r="C115" s="48"/>
      <c r="D115" s="47"/>
      <c r="E115" s="47"/>
      <c r="F115" s="48"/>
      <c r="G115" s="48"/>
      <c r="H115" s="48"/>
      <c r="I115" s="49">
        <f>P108</f>
        <v>3557</v>
      </c>
      <c r="J115" s="48"/>
      <c r="K115" s="48"/>
      <c r="L115" s="50"/>
    </row>
    <row r="116" spans="1:12" ht="13.5" thickBot="1">
      <c r="A116" s="46"/>
      <c r="B116" s="47"/>
      <c r="C116" s="48"/>
      <c r="D116" s="47"/>
      <c r="E116" s="47"/>
      <c r="F116" s="48"/>
      <c r="G116" s="48"/>
      <c r="H116" s="48"/>
      <c r="I116" s="51"/>
      <c r="J116" s="48"/>
      <c r="K116" s="48"/>
      <c r="L116" s="50"/>
    </row>
    <row r="117" spans="1:12" ht="13.5" thickBot="1">
      <c r="A117" s="46"/>
      <c r="B117" s="47"/>
      <c r="C117" s="48"/>
      <c r="D117" s="47"/>
      <c r="E117" s="47"/>
      <c r="F117" s="48"/>
      <c r="G117" s="48"/>
      <c r="H117" s="48"/>
      <c r="I117" s="52" t="s">
        <v>12</v>
      </c>
      <c r="J117" s="53" t="s">
        <v>108</v>
      </c>
      <c r="K117" s="53" t="s">
        <v>109</v>
      </c>
      <c r="L117" s="50"/>
    </row>
    <row r="118" spans="1:12" ht="12.75">
      <c r="A118" s="46">
        <v>2</v>
      </c>
      <c r="B118" s="47" t="s">
        <v>110</v>
      </c>
      <c r="C118" s="48"/>
      <c r="D118" s="47"/>
      <c r="E118" s="47"/>
      <c r="F118" s="48"/>
      <c r="G118" s="48"/>
      <c r="H118" s="48"/>
      <c r="I118" s="54">
        <f>J118+K118</f>
        <v>2491</v>
      </c>
      <c r="J118" s="54">
        <f>G108</f>
        <v>17</v>
      </c>
      <c r="K118" s="54">
        <f>F108</f>
        <v>2474</v>
      </c>
      <c r="L118" s="50"/>
    </row>
    <row r="119" spans="1:12" ht="12.75">
      <c r="A119" s="46">
        <v>3</v>
      </c>
      <c r="B119" s="47" t="s">
        <v>111</v>
      </c>
      <c r="C119" s="48"/>
      <c r="D119" s="47"/>
      <c r="E119" s="47"/>
      <c r="F119" s="48"/>
      <c r="G119" s="48"/>
      <c r="H119" s="48"/>
      <c r="I119" s="54">
        <f>J119+K119</f>
        <v>1016</v>
      </c>
      <c r="J119" s="54">
        <f>H108</f>
        <v>45</v>
      </c>
      <c r="K119" s="54">
        <f>I108</f>
        <v>971</v>
      </c>
      <c r="L119" s="50"/>
    </row>
    <row r="120" spans="1:12" ht="12.75">
      <c r="A120" s="46">
        <v>4</v>
      </c>
      <c r="B120" s="47" t="s">
        <v>112</v>
      </c>
      <c r="C120" s="48"/>
      <c r="D120" s="47"/>
      <c r="E120" s="47"/>
      <c r="F120" s="48"/>
      <c r="G120" s="48"/>
      <c r="H120" s="48"/>
      <c r="I120" s="54">
        <f>J120+K120</f>
        <v>50</v>
      </c>
      <c r="J120" s="54">
        <f>J108</f>
        <v>50</v>
      </c>
      <c r="K120" s="54">
        <f>K108</f>
        <v>0</v>
      </c>
      <c r="L120" s="50"/>
    </row>
    <row r="121" spans="1:12" ht="12.75">
      <c r="A121" s="46">
        <v>5</v>
      </c>
      <c r="B121" s="47" t="s">
        <v>113</v>
      </c>
      <c r="C121" s="48"/>
      <c r="D121" s="47"/>
      <c r="E121" s="47"/>
      <c r="F121" s="48"/>
      <c r="G121" s="48"/>
      <c r="H121" s="48"/>
      <c r="I121" s="55">
        <f>L108</f>
        <v>0</v>
      </c>
      <c r="J121" s="48"/>
      <c r="K121" s="48"/>
      <c r="L121" s="50"/>
    </row>
    <row r="122" spans="1:12" ht="12.75">
      <c r="A122" s="46">
        <v>6</v>
      </c>
      <c r="B122" s="47" t="s">
        <v>114</v>
      </c>
      <c r="C122" s="48"/>
      <c r="D122" s="47"/>
      <c r="E122" s="47"/>
      <c r="F122" s="48"/>
      <c r="G122" s="48"/>
      <c r="H122" s="48"/>
      <c r="I122" s="49">
        <f>M108</f>
        <v>0</v>
      </c>
      <c r="J122" s="48"/>
      <c r="K122" s="48"/>
      <c r="L122" s="50"/>
    </row>
    <row r="123" spans="1:12" ht="12.75">
      <c r="A123" s="46">
        <v>9</v>
      </c>
      <c r="B123" s="47" t="s">
        <v>115</v>
      </c>
      <c r="C123" s="48"/>
      <c r="D123" s="47"/>
      <c r="E123" s="47"/>
      <c r="F123" s="48"/>
      <c r="G123" s="48"/>
      <c r="H123" s="48"/>
      <c r="I123" s="48"/>
      <c r="J123" s="48"/>
      <c r="K123" s="48"/>
      <c r="L123" s="50"/>
    </row>
    <row r="124" spans="1:12" ht="12.75">
      <c r="A124" s="46"/>
      <c r="B124" s="56" t="s">
        <v>116</v>
      </c>
      <c r="C124" s="57"/>
      <c r="D124" s="56" t="s">
        <v>117</v>
      </c>
      <c r="E124" s="47"/>
      <c r="F124" s="48"/>
      <c r="G124" s="48"/>
      <c r="H124" s="48"/>
      <c r="I124" s="48"/>
      <c r="J124" s="48"/>
      <c r="K124" s="48"/>
      <c r="L124" s="50"/>
    </row>
    <row r="125" spans="1:12" ht="12.75">
      <c r="A125" s="46"/>
      <c r="B125" s="47" t="s">
        <v>118</v>
      </c>
      <c r="C125" s="48"/>
      <c r="D125" s="58">
        <f>SUM(I58:I69)</f>
        <v>803</v>
      </c>
      <c r="E125" s="47"/>
      <c r="F125" s="48"/>
      <c r="G125" s="48"/>
      <c r="H125" s="48"/>
      <c r="I125" s="48"/>
      <c r="J125" s="48"/>
      <c r="K125" s="48"/>
      <c r="L125" s="50"/>
    </row>
    <row r="126" spans="1:12" ht="12.75">
      <c r="A126" s="46"/>
      <c r="B126" s="47" t="s">
        <v>119</v>
      </c>
      <c r="C126" s="48"/>
      <c r="D126" s="59">
        <f>SUM(I23:I32)</f>
        <v>165</v>
      </c>
      <c r="E126" s="47"/>
      <c r="F126" s="48"/>
      <c r="G126" s="48"/>
      <c r="H126" s="48"/>
      <c r="I126" s="48"/>
      <c r="J126" s="48"/>
      <c r="K126" s="48"/>
      <c r="L126" s="50"/>
    </row>
    <row r="127" spans="1:12" ht="12.75">
      <c r="A127" s="46"/>
      <c r="B127" s="47" t="s">
        <v>120</v>
      </c>
      <c r="C127" s="48"/>
      <c r="D127" s="59"/>
      <c r="E127" s="47"/>
      <c r="F127" s="48"/>
      <c r="G127" s="48"/>
      <c r="H127" s="48"/>
      <c r="I127" s="48"/>
      <c r="J127" s="48"/>
      <c r="K127" s="48"/>
      <c r="L127" s="50"/>
    </row>
    <row r="128" spans="1:12" ht="12.75">
      <c r="A128" s="46"/>
      <c r="B128" s="47" t="s">
        <v>121</v>
      </c>
      <c r="C128" s="48"/>
      <c r="D128" s="58">
        <f>SUM(J87:J90)</f>
        <v>50</v>
      </c>
      <c r="E128" s="47"/>
      <c r="F128" s="48"/>
      <c r="G128" s="48"/>
      <c r="H128" s="48"/>
      <c r="I128" s="48"/>
      <c r="J128" s="48"/>
      <c r="K128" s="48"/>
      <c r="L128" s="50"/>
    </row>
    <row r="129" spans="1:12" ht="12.75">
      <c r="A129" s="46"/>
      <c r="B129" s="47"/>
      <c r="C129" s="48"/>
      <c r="D129" s="59"/>
      <c r="E129" s="47"/>
      <c r="F129" s="48"/>
      <c r="G129" s="48"/>
      <c r="H129" s="48"/>
      <c r="I129" s="48"/>
      <c r="J129" s="48"/>
      <c r="K129" s="48"/>
      <c r="L129" s="50"/>
    </row>
    <row r="130" spans="1:12" ht="12.75">
      <c r="A130" s="46"/>
      <c r="B130" s="47"/>
      <c r="C130" s="48"/>
      <c r="D130" s="59"/>
      <c r="E130" s="47"/>
      <c r="F130" s="48"/>
      <c r="G130" s="48"/>
      <c r="H130" s="48"/>
      <c r="I130" s="48"/>
      <c r="J130" s="48"/>
      <c r="K130" s="48"/>
      <c r="L130" s="50"/>
    </row>
    <row r="131" spans="1:12" ht="13.5" thickBot="1">
      <c r="A131" s="60"/>
      <c r="B131" s="61"/>
      <c r="C131" s="62"/>
      <c r="D131" s="61"/>
      <c r="E131" s="61"/>
      <c r="F131" s="62"/>
      <c r="G131" s="62"/>
      <c r="H131" s="62"/>
      <c r="I131" s="62"/>
      <c r="J131" s="62"/>
      <c r="K131" s="62"/>
      <c r="L131" s="63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142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8" t="s">
        <v>19</v>
      </c>
      <c r="P11" s="10" t="s">
        <v>18</v>
      </c>
    </row>
    <row r="12" spans="1:16" ht="12.75">
      <c r="A12" s="27" t="s">
        <v>166</v>
      </c>
      <c r="B12"/>
      <c r="C12" s="1">
        <f aca="true" t="shared" si="0" ref="C12:C43">B12/$B$85</f>
        <v>0</v>
      </c>
      <c r="D12" s="5">
        <f aca="true" t="shared" si="1" ref="D12:D43">C12*$B$88</f>
        <v>0</v>
      </c>
      <c r="E12" s="5">
        <f aca="true" t="shared" si="2" ref="E12:E82">B12+D12</f>
        <v>0</v>
      </c>
      <c r="H12" s="66">
        <f>E12</f>
        <v>0</v>
      </c>
      <c r="I12" s="17"/>
      <c r="P12" s="17">
        <f>E12</f>
        <v>0</v>
      </c>
    </row>
    <row r="13" spans="1:16" ht="12.75">
      <c r="A13" s="27" t="s">
        <v>136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6">
        <f>E13</f>
        <v>0</v>
      </c>
      <c r="I13" s="17"/>
      <c r="P13" s="17">
        <f>E13</f>
        <v>0</v>
      </c>
    </row>
    <row r="14" spans="1:16" ht="12.75">
      <c r="A14" s="27" t="s">
        <v>185</v>
      </c>
      <c r="B14">
        <v>9</v>
      </c>
      <c r="C14" s="1">
        <f t="shared" si="0"/>
        <v>0.0004514672686230248</v>
      </c>
      <c r="D14" s="5">
        <f t="shared" si="1"/>
        <v>0</v>
      </c>
      <c r="E14" s="5">
        <f>B14+D14</f>
        <v>9</v>
      </c>
      <c r="H14" s="66">
        <f>E14</f>
        <v>9</v>
      </c>
      <c r="I14" s="17"/>
      <c r="P14" s="17">
        <f>E14</f>
        <v>9</v>
      </c>
    </row>
    <row r="15" spans="1:16" ht="12.75">
      <c r="A15" s="85" t="s">
        <v>122</v>
      </c>
      <c r="B15">
        <v>1</v>
      </c>
      <c r="C15" s="1">
        <f t="shared" si="0"/>
        <v>5.016302984700276E-05</v>
      </c>
      <c r="D15" s="5">
        <f t="shared" si="1"/>
        <v>0</v>
      </c>
      <c r="E15" s="5">
        <f>B15+D15</f>
        <v>1</v>
      </c>
      <c r="H15" s="79"/>
      <c r="I15" s="67">
        <f>E15</f>
        <v>1</v>
      </c>
      <c r="P15" s="17">
        <f aca="true" t="shared" si="3" ref="P15:P82">E15</f>
        <v>1</v>
      </c>
    </row>
    <row r="16" spans="1:16" ht="12.75">
      <c r="A16" s="28" t="s">
        <v>71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I16" s="67">
        <f>E16</f>
        <v>0</v>
      </c>
      <c r="P16" s="17">
        <f t="shared" si="3"/>
        <v>0</v>
      </c>
    </row>
    <row r="17" spans="1:16" ht="12.75">
      <c r="A17" s="28" t="s">
        <v>72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I17" s="67">
        <f>E17</f>
        <v>0</v>
      </c>
      <c r="P17" s="17">
        <f t="shared" si="3"/>
        <v>0</v>
      </c>
    </row>
    <row r="18" spans="1:16" ht="12.75">
      <c r="A18" s="27" t="s">
        <v>79</v>
      </c>
      <c r="B18">
        <v>1</v>
      </c>
      <c r="C18" s="1">
        <f t="shared" si="0"/>
        <v>5.016302984700276E-05</v>
      </c>
      <c r="D18" s="5">
        <f t="shared" si="1"/>
        <v>0</v>
      </c>
      <c r="E18" s="5">
        <f>B18+D18</f>
        <v>1</v>
      </c>
      <c r="H18" s="66">
        <f>E18</f>
        <v>1</v>
      </c>
      <c r="P18" s="17">
        <f>E18</f>
        <v>1</v>
      </c>
    </row>
    <row r="19" spans="1:16" ht="12.75">
      <c r="A19" s="27" t="s">
        <v>82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6">
        <f>E19</f>
        <v>0</v>
      </c>
      <c r="P19" s="17">
        <f t="shared" si="3"/>
        <v>0</v>
      </c>
    </row>
    <row r="20" spans="1:16" ht="12.75">
      <c r="A20" s="92" t="s">
        <v>205</v>
      </c>
      <c r="B20">
        <v>485</v>
      </c>
      <c r="C20" s="1">
        <f t="shared" si="0"/>
        <v>0.024329069475796338</v>
      </c>
      <c r="D20" s="5">
        <f t="shared" si="1"/>
        <v>0</v>
      </c>
      <c r="E20" s="5">
        <f t="shared" si="2"/>
        <v>485</v>
      </c>
      <c r="H20" s="66">
        <f>E20</f>
        <v>485</v>
      </c>
      <c r="P20" s="17">
        <f t="shared" si="3"/>
        <v>485</v>
      </c>
    </row>
    <row r="21" spans="1:16" ht="12.75">
      <c r="A21" s="28" t="s">
        <v>74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7">
        <f>E21</f>
        <v>0</v>
      </c>
      <c r="P21" s="17">
        <f t="shared" si="3"/>
        <v>0</v>
      </c>
    </row>
    <row r="22" spans="1:16" ht="12.75">
      <c r="A22" s="28" t="s">
        <v>27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7">
        <f>E22</f>
        <v>0</v>
      </c>
      <c r="P22" s="17">
        <f t="shared" si="3"/>
        <v>0</v>
      </c>
    </row>
    <row r="23" spans="1:16" ht="12.75">
      <c r="A23" s="28" t="s">
        <v>86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7">
        <f>E23</f>
        <v>0</v>
      </c>
      <c r="P23" s="17">
        <f t="shared" si="3"/>
        <v>0</v>
      </c>
    </row>
    <row r="24" spans="1:16" ht="12.75">
      <c r="A24" s="26" t="s">
        <v>28</v>
      </c>
      <c r="B24">
        <v>153</v>
      </c>
      <c r="C24" s="1">
        <f t="shared" si="0"/>
        <v>0.007674943566591422</v>
      </c>
      <c r="D24" s="5">
        <f t="shared" si="1"/>
        <v>0</v>
      </c>
      <c r="E24" s="5">
        <f t="shared" si="2"/>
        <v>153</v>
      </c>
      <c r="G24" s="68">
        <f>E24</f>
        <v>153</v>
      </c>
      <c r="P24" s="17">
        <f t="shared" si="3"/>
        <v>153</v>
      </c>
    </row>
    <row r="25" spans="1:16" ht="12.75">
      <c r="A25" s="26" t="s">
        <v>29</v>
      </c>
      <c r="B25">
        <v>17</v>
      </c>
      <c r="C25" s="1">
        <f t="shared" si="0"/>
        <v>0.0008527715073990469</v>
      </c>
      <c r="D25" s="5">
        <f t="shared" si="1"/>
        <v>0</v>
      </c>
      <c r="E25" s="5">
        <f t="shared" si="2"/>
        <v>17</v>
      </c>
      <c r="G25" s="68">
        <f>E25</f>
        <v>17</v>
      </c>
      <c r="P25" s="17">
        <f t="shared" si="3"/>
        <v>17</v>
      </c>
    </row>
    <row r="26" spans="1:16" ht="12.75">
      <c r="A26" s="26" t="s">
        <v>31</v>
      </c>
      <c r="B26">
        <v>10381</v>
      </c>
      <c r="C26" s="1">
        <f t="shared" si="0"/>
        <v>0.5207424128417356</v>
      </c>
      <c r="D26" s="5">
        <f t="shared" si="1"/>
        <v>0</v>
      </c>
      <c r="E26" s="5">
        <f t="shared" si="2"/>
        <v>10381</v>
      </c>
      <c r="G26" s="79"/>
      <c r="O26" s="77">
        <f>E26</f>
        <v>10381</v>
      </c>
      <c r="P26" s="17"/>
    </row>
    <row r="27" spans="1:16" ht="12.75">
      <c r="A27" s="26" t="s">
        <v>32</v>
      </c>
      <c r="B27">
        <v>30</v>
      </c>
      <c r="C27" s="1">
        <f t="shared" si="0"/>
        <v>0.0015048908954100827</v>
      </c>
      <c r="D27" s="5">
        <f t="shared" si="1"/>
        <v>0</v>
      </c>
      <c r="E27" s="5">
        <f t="shared" si="2"/>
        <v>30</v>
      </c>
      <c r="G27" s="68">
        <f>E27</f>
        <v>30</v>
      </c>
      <c r="P27" s="17">
        <f t="shared" si="3"/>
        <v>30</v>
      </c>
    </row>
    <row r="28" spans="1:16" ht="12.75">
      <c r="A28" s="25" t="s">
        <v>33</v>
      </c>
      <c r="B28">
        <v>23</v>
      </c>
      <c r="C28" s="1">
        <f t="shared" si="0"/>
        <v>0.0011537496864810635</v>
      </c>
      <c r="D28" s="5">
        <f t="shared" si="1"/>
        <v>0</v>
      </c>
      <c r="E28" s="5">
        <f t="shared" si="2"/>
        <v>23</v>
      </c>
      <c r="F28" s="69">
        <f>E28</f>
        <v>23</v>
      </c>
      <c r="P28" s="17">
        <f t="shared" si="3"/>
        <v>23</v>
      </c>
    </row>
    <row r="29" spans="1:16" ht="12.75">
      <c r="A29" s="25" t="s">
        <v>34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F29" s="69">
        <f>E29</f>
        <v>0</v>
      </c>
      <c r="P29" s="17">
        <f>E29</f>
        <v>0</v>
      </c>
    </row>
    <row r="30" spans="1:16" ht="12.75">
      <c r="A30" s="25" t="s">
        <v>35</v>
      </c>
      <c r="B30">
        <v>45</v>
      </c>
      <c r="C30" s="1">
        <f t="shared" si="0"/>
        <v>0.002257336343115124</v>
      </c>
      <c r="D30" s="5">
        <f t="shared" si="1"/>
        <v>0</v>
      </c>
      <c r="E30" s="5">
        <f t="shared" si="2"/>
        <v>45</v>
      </c>
      <c r="F30" s="69">
        <f aca="true" t="shared" si="4" ref="F30:F37">E30</f>
        <v>45</v>
      </c>
      <c r="P30" s="17">
        <f t="shared" si="3"/>
        <v>45</v>
      </c>
    </row>
    <row r="31" spans="1:16" ht="12.75">
      <c r="A31" s="25" t="s">
        <v>36</v>
      </c>
      <c r="B31"/>
      <c r="C31" s="1">
        <f t="shared" si="0"/>
        <v>0</v>
      </c>
      <c r="D31" s="5">
        <f t="shared" si="1"/>
        <v>0</v>
      </c>
      <c r="E31" s="5">
        <f>B31+D31</f>
        <v>0</v>
      </c>
      <c r="F31" s="69">
        <f>E31</f>
        <v>0</v>
      </c>
      <c r="P31" s="17">
        <f>E31</f>
        <v>0</v>
      </c>
    </row>
    <row r="32" spans="1:16" ht="12.75">
      <c r="A32" s="25" t="s">
        <v>37</v>
      </c>
      <c r="B32">
        <v>243</v>
      </c>
      <c r="C32" s="1">
        <f t="shared" si="0"/>
        <v>0.01218961625282167</v>
      </c>
      <c r="D32" s="5">
        <f t="shared" si="1"/>
        <v>0</v>
      </c>
      <c r="E32" s="5">
        <f t="shared" si="2"/>
        <v>243</v>
      </c>
      <c r="F32" s="69">
        <f t="shared" si="4"/>
        <v>243</v>
      </c>
      <c r="P32" s="17">
        <f t="shared" si="3"/>
        <v>243</v>
      </c>
    </row>
    <row r="33" spans="1:16" ht="12.75">
      <c r="A33" s="25" t="s">
        <v>38</v>
      </c>
      <c r="B33">
        <v>55</v>
      </c>
      <c r="C33" s="1">
        <f t="shared" si="0"/>
        <v>0.0027589666415851516</v>
      </c>
      <c r="D33" s="5">
        <f t="shared" si="1"/>
        <v>0</v>
      </c>
      <c r="E33" s="5">
        <f t="shared" si="2"/>
        <v>55</v>
      </c>
      <c r="F33" s="69">
        <f t="shared" si="4"/>
        <v>55</v>
      </c>
      <c r="P33" s="17">
        <f t="shared" si="3"/>
        <v>55</v>
      </c>
    </row>
    <row r="34" spans="1:16" ht="12.75">
      <c r="A34" s="25" t="s">
        <v>39</v>
      </c>
      <c r="B34">
        <v>12</v>
      </c>
      <c r="C34" s="1">
        <f t="shared" si="0"/>
        <v>0.0006019563581640331</v>
      </c>
      <c r="D34" s="5">
        <f t="shared" si="1"/>
        <v>0</v>
      </c>
      <c r="E34" s="5">
        <f t="shared" si="2"/>
        <v>12</v>
      </c>
      <c r="F34" s="69">
        <f t="shared" si="4"/>
        <v>12</v>
      </c>
      <c r="P34" s="17">
        <f t="shared" si="3"/>
        <v>12</v>
      </c>
    </row>
    <row r="35" spans="1:16" ht="12.75">
      <c r="A35" s="25" t="s">
        <v>177</v>
      </c>
      <c r="B35"/>
      <c r="C35" s="1">
        <f t="shared" si="0"/>
        <v>0</v>
      </c>
      <c r="D35" s="5">
        <f t="shared" si="1"/>
        <v>0</v>
      </c>
      <c r="E35" s="5">
        <f>B35+D35</f>
        <v>0</v>
      </c>
      <c r="F35" s="69">
        <f>E35</f>
        <v>0</v>
      </c>
      <c r="P35" s="17">
        <f>E35</f>
        <v>0</v>
      </c>
    </row>
    <row r="36" spans="1:16" ht="12.75">
      <c r="A36" s="25" t="s">
        <v>41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F36" s="69">
        <f t="shared" si="4"/>
        <v>0</v>
      </c>
      <c r="P36" s="17">
        <f t="shared" si="3"/>
        <v>0</v>
      </c>
    </row>
    <row r="37" spans="1:16" ht="12.75">
      <c r="A37" s="25" t="s">
        <v>42</v>
      </c>
      <c r="B37">
        <v>3422</v>
      </c>
      <c r="C37" s="1">
        <f t="shared" si="0"/>
        <v>0.17165788813644345</v>
      </c>
      <c r="D37" s="5">
        <f t="shared" si="1"/>
        <v>0</v>
      </c>
      <c r="E37" s="5">
        <f t="shared" si="2"/>
        <v>3422</v>
      </c>
      <c r="F37" s="69">
        <f t="shared" si="4"/>
        <v>3422</v>
      </c>
      <c r="P37" s="17">
        <f t="shared" si="3"/>
        <v>3422</v>
      </c>
    </row>
    <row r="38" spans="1:16" ht="12.75">
      <c r="A38" s="26" t="s">
        <v>43</v>
      </c>
      <c r="B38">
        <v>305</v>
      </c>
      <c r="C38" s="1">
        <f t="shared" si="0"/>
        <v>0.015299724103335842</v>
      </c>
      <c r="D38" s="5">
        <f t="shared" si="1"/>
        <v>0</v>
      </c>
      <c r="E38" s="5">
        <f t="shared" si="2"/>
        <v>305</v>
      </c>
      <c r="G38" s="68">
        <f>E38</f>
        <v>305</v>
      </c>
      <c r="P38" s="17">
        <f t="shared" si="3"/>
        <v>305</v>
      </c>
    </row>
    <row r="39" spans="1:16" ht="12.75">
      <c r="A39" s="25" t="s">
        <v>44</v>
      </c>
      <c r="B39">
        <v>24</v>
      </c>
      <c r="C39" s="1">
        <f t="shared" si="0"/>
        <v>0.0012039127163280662</v>
      </c>
      <c r="D39" s="5">
        <f t="shared" si="1"/>
        <v>0</v>
      </c>
      <c r="E39" s="5">
        <f t="shared" si="2"/>
        <v>24</v>
      </c>
      <c r="F39" s="69">
        <f>E39</f>
        <v>24</v>
      </c>
      <c r="P39" s="17">
        <f t="shared" si="3"/>
        <v>24</v>
      </c>
    </row>
    <row r="40" spans="1:16" ht="12.75">
      <c r="A40" s="25" t="s">
        <v>45</v>
      </c>
      <c r="B40">
        <v>373</v>
      </c>
      <c r="C40" s="1">
        <f t="shared" si="0"/>
        <v>0.018710810132932028</v>
      </c>
      <c r="D40" s="5">
        <f t="shared" si="1"/>
        <v>0</v>
      </c>
      <c r="E40" s="5">
        <f t="shared" si="2"/>
        <v>373</v>
      </c>
      <c r="F40" s="69">
        <f>E40</f>
        <v>373</v>
      </c>
      <c r="P40" s="17">
        <f t="shared" si="3"/>
        <v>373</v>
      </c>
    </row>
    <row r="41" spans="1:16" ht="12.75">
      <c r="A41" s="25" t="s">
        <v>46</v>
      </c>
      <c r="B41">
        <v>211</v>
      </c>
      <c r="C41" s="1">
        <f t="shared" si="0"/>
        <v>0.010584399297717583</v>
      </c>
      <c r="D41" s="5">
        <f t="shared" si="1"/>
        <v>0</v>
      </c>
      <c r="E41" s="5">
        <f t="shared" si="2"/>
        <v>211</v>
      </c>
      <c r="F41" s="69">
        <f>E41</f>
        <v>211</v>
      </c>
      <c r="P41" s="17">
        <f t="shared" si="3"/>
        <v>211</v>
      </c>
    </row>
    <row r="42" spans="1:16" ht="12.75">
      <c r="A42" s="29" t="s">
        <v>47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N42" s="70">
        <f>E42</f>
        <v>0</v>
      </c>
      <c r="P42" s="17">
        <f t="shared" si="3"/>
        <v>0</v>
      </c>
    </row>
    <row r="43" spans="1:16" ht="12.75">
      <c r="A43" s="27" t="s">
        <v>48</v>
      </c>
      <c r="B43">
        <v>14</v>
      </c>
      <c r="C43" s="1">
        <f t="shared" si="0"/>
        <v>0.0007022824178580386</v>
      </c>
      <c r="D43" s="5">
        <f t="shared" si="1"/>
        <v>0</v>
      </c>
      <c r="E43" s="5">
        <f t="shared" si="2"/>
        <v>14</v>
      </c>
      <c r="H43" s="66">
        <f>E43</f>
        <v>14</v>
      </c>
      <c r="P43" s="17">
        <f t="shared" si="3"/>
        <v>14</v>
      </c>
    </row>
    <row r="44" spans="1:16" ht="12.75">
      <c r="A44" s="27" t="s">
        <v>124</v>
      </c>
      <c r="B44"/>
      <c r="C44" s="1">
        <f aca="true" t="shared" si="5" ref="C44:C75">B44/$B$85</f>
        <v>0</v>
      </c>
      <c r="D44" s="5">
        <f aca="true" t="shared" si="6" ref="D44:D75">C44*$B$88</f>
        <v>0</v>
      </c>
      <c r="E44" s="5">
        <f t="shared" si="2"/>
        <v>0</v>
      </c>
      <c r="H44" s="66">
        <f>E44</f>
        <v>0</v>
      </c>
      <c r="P44" s="17">
        <f t="shared" si="3"/>
        <v>0</v>
      </c>
    </row>
    <row r="45" spans="1:16" ht="12.75">
      <c r="A45" s="27" t="s">
        <v>87</v>
      </c>
      <c r="B45"/>
      <c r="C45" s="1">
        <f t="shared" si="5"/>
        <v>0</v>
      </c>
      <c r="D45" s="5">
        <f t="shared" si="6"/>
        <v>0</v>
      </c>
      <c r="E45" s="5">
        <f t="shared" si="2"/>
        <v>0</v>
      </c>
      <c r="H45" s="66">
        <f>E45</f>
        <v>0</v>
      </c>
      <c r="P45" s="17">
        <f t="shared" si="3"/>
        <v>0</v>
      </c>
    </row>
    <row r="46" spans="1:16" ht="12.75">
      <c r="A46" s="27" t="s">
        <v>49</v>
      </c>
      <c r="B46">
        <v>10</v>
      </c>
      <c r="C46" s="1">
        <f t="shared" si="5"/>
        <v>0.0005016302984700275</v>
      </c>
      <c r="D46" s="5">
        <f t="shared" si="6"/>
        <v>0</v>
      </c>
      <c r="E46" s="5">
        <f>B46+D46</f>
        <v>10</v>
      </c>
      <c r="H46" s="66">
        <f>E46</f>
        <v>10</v>
      </c>
      <c r="P46" s="17">
        <f t="shared" si="3"/>
        <v>10</v>
      </c>
    </row>
    <row r="47" spans="1:16" ht="12.75">
      <c r="A47" s="85" t="s">
        <v>201</v>
      </c>
      <c r="B47">
        <v>2</v>
      </c>
      <c r="C47" s="1">
        <f t="shared" si="5"/>
        <v>0.00010032605969400552</v>
      </c>
      <c r="D47" s="5">
        <f t="shared" si="6"/>
        <v>0</v>
      </c>
      <c r="E47" s="5">
        <f>B47+D47</f>
        <v>2</v>
      </c>
      <c r="H47" s="79"/>
      <c r="I47" s="67">
        <f aca="true" t="shared" si="7" ref="I47:I52">E47</f>
        <v>2</v>
      </c>
      <c r="P47" s="17">
        <f t="shared" si="3"/>
        <v>2</v>
      </c>
    </row>
    <row r="48" spans="1:16" ht="12.75">
      <c r="A48" s="28" t="s">
        <v>50</v>
      </c>
      <c r="B48">
        <v>2</v>
      </c>
      <c r="C48" s="1">
        <f t="shared" si="5"/>
        <v>0.00010032605969400552</v>
      </c>
      <c r="D48" s="5">
        <f t="shared" si="6"/>
        <v>0</v>
      </c>
      <c r="E48" s="5">
        <f t="shared" si="2"/>
        <v>2</v>
      </c>
      <c r="I48" s="67">
        <f t="shared" si="7"/>
        <v>2</v>
      </c>
      <c r="P48" s="17">
        <f t="shared" si="3"/>
        <v>2</v>
      </c>
    </row>
    <row r="49" spans="1:16" ht="12.75">
      <c r="A49" s="28" t="s">
        <v>51</v>
      </c>
      <c r="B49"/>
      <c r="C49" s="1">
        <f t="shared" si="5"/>
        <v>0</v>
      </c>
      <c r="D49" s="5">
        <f t="shared" si="6"/>
        <v>0</v>
      </c>
      <c r="E49" s="5">
        <f t="shared" si="2"/>
        <v>0</v>
      </c>
      <c r="I49" s="67">
        <f t="shared" si="7"/>
        <v>0</v>
      </c>
      <c r="P49" s="17">
        <f t="shared" si="3"/>
        <v>0</v>
      </c>
    </row>
    <row r="50" spans="1:16" ht="12.75">
      <c r="A50" s="28" t="s">
        <v>52</v>
      </c>
      <c r="B50">
        <v>2</v>
      </c>
      <c r="C50" s="1">
        <f t="shared" si="5"/>
        <v>0.00010032605969400552</v>
      </c>
      <c r="D50" s="5">
        <f t="shared" si="6"/>
        <v>0</v>
      </c>
      <c r="E50" s="5">
        <f>B50+D50</f>
        <v>2</v>
      </c>
      <c r="I50" s="67">
        <f t="shared" si="7"/>
        <v>2</v>
      </c>
      <c r="P50" s="17">
        <f t="shared" si="3"/>
        <v>2</v>
      </c>
    </row>
    <row r="51" spans="1:16" ht="12.75">
      <c r="A51" s="28" t="s">
        <v>53</v>
      </c>
      <c r="B51"/>
      <c r="C51" s="1">
        <f t="shared" si="5"/>
        <v>0</v>
      </c>
      <c r="D51" s="5">
        <f t="shared" si="6"/>
        <v>0</v>
      </c>
      <c r="E51" s="5">
        <f t="shared" si="2"/>
        <v>0</v>
      </c>
      <c r="I51" s="67">
        <f t="shared" si="7"/>
        <v>0</v>
      </c>
      <c r="P51" s="17">
        <f t="shared" si="3"/>
        <v>0</v>
      </c>
    </row>
    <row r="52" spans="1:16" ht="12.75">
      <c r="A52" s="28" t="s">
        <v>68</v>
      </c>
      <c r="B52"/>
      <c r="C52" s="1">
        <f t="shared" si="5"/>
        <v>0</v>
      </c>
      <c r="D52" s="5">
        <f t="shared" si="6"/>
        <v>0</v>
      </c>
      <c r="E52" s="5">
        <f t="shared" si="2"/>
        <v>0</v>
      </c>
      <c r="I52" s="67">
        <f t="shared" si="7"/>
        <v>0</v>
      </c>
      <c r="P52" s="17">
        <f t="shared" si="3"/>
        <v>0</v>
      </c>
    </row>
    <row r="53" spans="1:16" ht="12.75">
      <c r="A53" s="86" t="s">
        <v>162</v>
      </c>
      <c r="B53">
        <v>2</v>
      </c>
      <c r="C53" s="1">
        <f t="shared" si="5"/>
        <v>0.00010032605969400552</v>
      </c>
      <c r="D53" s="5">
        <f t="shared" si="6"/>
        <v>0</v>
      </c>
      <c r="E53" s="5">
        <f>B53+D53</f>
        <v>2</v>
      </c>
      <c r="H53" s="87">
        <f>E53</f>
        <v>2</v>
      </c>
      <c r="I53" s="79"/>
      <c r="P53" s="17">
        <f t="shared" si="3"/>
        <v>2</v>
      </c>
    </row>
    <row r="54" spans="1:16" ht="12.75">
      <c r="A54" s="28" t="s">
        <v>54</v>
      </c>
      <c r="B54"/>
      <c r="C54" s="1">
        <f t="shared" si="5"/>
        <v>0</v>
      </c>
      <c r="D54" s="5">
        <f t="shared" si="6"/>
        <v>0</v>
      </c>
      <c r="E54" s="5">
        <f>B54+D54</f>
        <v>0</v>
      </c>
      <c r="I54" s="67">
        <f>E54</f>
        <v>0</v>
      </c>
      <c r="P54" s="17">
        <f t="shared" si="3"/>
        <v>0</v>
      </c>
    </row>
    <row r="55" spans="1:16" ht="12.75">
      <c r="A55" s="27" t="s">
        <v>106</v>
      </c>
      <c r="B55">
        <v>3</v>
      </c>
      <c r="C55" s="1">
        <f t="shared" si="5"/>
        <v>0.00015048908954100828</v>
      </c>
      <c r="D55" s="5">
        <f t="shared" si="6"/>
        <v>0</v>
      </c>
      <c r="E55" s="5">
        <f t="shared" si="2"/>
        <v>3</v>
      </c>
      <c r="H55" s="66">
        <f aca="true" t="shared" si="8" ref="H55:H61">E55</f>
        <v>3</v>
      </c>
      <c r="P55" s="17">
        <f t="shared" si="3"/>
        <v>3</v>
      </c>
    </row>
    <row r="56" spans="1:16" ht="12.75">
      <c r="A56" s="27" t="s">
        <v>56</v>
      </c>
      <c r="B56">
        <v>7</v>
      </c>
      <c r="C56" s="1">
        <f t="shared" si="5"/>
        <v>0.0003511412089290193</v>
      </c>
      <c r="D56" s="5">
        <f t="shared" si="6"/>
        <v>0</v>
      </c>
      <c r="E56" s="5">
        <f>B56+D56</f>
        <v>7</v>
      </c>
      <c r="H56" s="66">
        <f t="shared" si="8"/>
        <v>7</v>
      </c>
      <c r="P56" s="17">
        <f>E56</f>
        <v>7</v>
      </c>
    </row>
    <row r="57" spans="1:16" ht="12.75">
      <c r="A57" s="27" t="s">
        <v>133</v>
      </c>
      <c r="B57">
        <v>18</v>
      </c>
      <c r="C57" s="1">
        <f t="shared" si="5"/>
        <v>0.0009029345372460496</v>
      </c>
      <c r="D57" s="5">
        <f t="shared" si="6"/>
        <v>0</v>
      </c>
      <c r="E57" s="5">
        <f t="shared" si="2"/>
        <v>18</v>
      </c>
      <c r="H57" s="66">
        <f t="shared" si="8"/>
        <v>18</v>
      </c>
      <c r="P57" s="17">
        <f t="shared" si="3"/>
        <v>18</v>
      </c>
    </row>
    <row r="58" spans="1:16" ht="12.75">
      <c r="A58" s="27" t="s">
        <v>127</v>
      </c>
      <c r="B58">
        <v>25</v>
      </c>
      <c r="C58" s="1">
        <f t="shared" si="5"/>
        <v>0.001254075746175069</v>
      </c>
      <c r="D58" s="5">
        <f t="shared" si="6"/>
        <v>0</v>
      </c>
      <c r="E58" s="5">
        <f t="shared" si="2"/>
        <v>25</v>
      </c>
      <c r="H58" s="66">
        <f t="shared" si="8"/>
        <v>25</v>
      </c>
      <c r="P58" s="17">
        <f t="shared" si="3"/>
        <v>25</v>
      </c>
    </row>
    <row r="59" spans="1:16" ht="12.75">
      <c r="A59" s="27" t="s">
        <v>57</v>
      </c>
      <c r="B59"/>
      <c r="C59" s="1">
        <f t="shared" si="5"/>
        <v>0</v>
      </c>
      <c r="D59" s="5">
        <f t="shared" si="6"/>
        <v>0</v>
      </c>
      <c r="E59" s="5">
        <f>B59+D59</f>
        <v>0</v>
      </c>
      <c r="H59" s="66">
        <f t="shared" si="8"/>
        <v>0</v>
      </c>
      <c r="P59" s="17">
        <f aca="true" t="shared" si="9" ref="P59:P67">E59</f>
        <v>0</v>
      </c>
    </row>
    <row r="60" spans="1:16" ht="12.75">
      <c r="A60" s="27" t="s">
        <v>89</v>
      </c>
      <c r="B60">
        <v>2</v>
      </c>
      <c r="C60" s="1">
        <f t="shared" si="5"/>
        <v>0.00010032605969400552</v>
      </c>
      <c r="D60" s="5">
        <f t="shared" si="6"/>
        <v>0</v>
      </c>
      <c r="E60" s="5">
        <f>B60+D60</f>
        <v>2</v>
      </c>
      <c r="H60" s="66">
        <f t="shared" si="8"/>
        <v>2</v>
      </c>
      <c r="P60" s="17">
        <f t="shared" si="9"/>
        <v>2</v>
      </c>
    </row>
    <row r="61" spans="1:16" ht="12.75">
      <c r="A61" s="27" t="s">
        <v>58</v>
      </c>
      <c r="B61">
        <v>16</v>
      </c>
      <c r="C61" s="1">
        <f t="shared" si="5"/>
        <v>0.0008026084775520441</v>
      </c>
      <c r="D61" s="5">
        <f t="shared" si="6"/>
        <v>0</v>
      </c>
      <c r="E61" s="5">
        <f>B61+D61</f>
        <v>16</v>
      </c>
      <c r="H61" s="66">
        <f t="shared" si="8"/>
        <v>16</v>
      </c>
      <c r="P61" s="17">
        <f t="shared" si="9"/>
        <v>16</v>
      </c>
    </row>
    <row r="62" spans="1:16" ht="12.75">
      <c r="A62" s="27" t="s">
        <v>193</v>
      </c>
      <c r="B62"/>
      <c r="C62" s="1">
        <f t="shared" si="5"/>
        <v>0</v>
      </c>
      <c r="D62" s="5">
        <f t="shared" si="6"/>
        <v>0</v>
      </c>
      <c r="E62" s="5">
        <f>B62+D62</f>
        <v>0</v>
      </c>
      <c r="H62" s="66">
        <f>E62</f>
        <v>0</v>
      </c>
      <c r="P62" s="17">
        <f t="shared" si="9"/>
        <v>0</v>
      </c>
    </row>
    <row r="63" spans="1:16" ht="12.75">
      <c r="A63" s="85" t="s">
        <v>202</v>
      </c>
      <c r="B63">
        <v>3</v>
      </c>
      <c r="C63" s="1">
        <f t="shared" si="5"/>
        <v>0.00015048908954100828</v>
      </c>
      <c r="D63" s="5">
        <f t="shared" si="6"/>
        <v>0</v>
      </c>
      <c r="E63" s="5">
        <f>B63+D63</f>
        <v>3</v>
      </c>
      <c r="H63" s="79"/>
      <c r="I63" s="67">
        <f>E63</f>
        <v>3</v>
      </c>
      <c r="P63" s="17">
        <f t="shared" si="9"/>
        <v>3</v>
      </c>
    </row>
    <row r="64" spans="1:16" ht="12.75">
      <c r="A64" s="28" t="s">
        <v>194</v>
      </c>
      <c r="B64"/>
      <c r="C64" s="1">
        <f t="shared" si="5"/>
        <v>0</v>
      </c>
      <c r="D64" s="5">
        <f t="shared" si="6"/>
        <v>0</v>
      </c>
      <c r="E64" s="5">
        <f t="shared" si="2"/>
        <v>0</v>
      </c>
      <c r="I64" s="67">
        <f>E64</f>
        <v>0</v>
      </c>
      <c r="P64" s="17">
        <f t="shared" si="9"/>
        <v>0</v>
      </c>
    </row>
    <row r="65" spans="1:16" ht="12.75">
      <c r="A65" s="28" t="s">
        <v>92</v>
      </c>
      <c r="B65">
        <v>4</v>
      </c>
      <c r="C65" s="1">
        <f t="shared" si="5"/>
        <v>0.00020065211938801104</v>
      </c>
      <c r="D65" s="5">
        <f t="shared" si="6"/>
        <v>0</v>
      </c>
      <c r="E65" s="5">
        <f>B65+D65</f>
        <v>4</v>
      </c>
      <c r="I65" s="67">
        <f>E65</f>
        <v>4</v>
      </c>
      <c r="P65" s="17">
        <f t="shared" si="9"/>
        <v>4</v>
      </c>
    </row>
    <row r="66" spans="1:16" ht="12.75">
      <c r="A66" s="28" t="s">
        <v>94</v>
      </c>
      <c r="B66">
        <v>2</v>
      </c>
      <c r="C66" s="1">
        <f t="shared" si="5"/>
        <v>0.00010032605969400552</v>
      </c>
      <c r="D66" s="5">
        <f t="shared" si="6"/>
        <v>0</v>
      </c>
      <c r="E66" s="5">
        <f>B66+D66</f>
        <v>2</v>
      </c>
      <c r="I66" s="67">
        <f>E66</f>
        <v>2</v>
      </c>
      <c r="P66" s="17">
        <f t="shared" si="9"/>
        <v>2</v>
      </c>
    </row>
    <row r="67" spans="1:16" ht="12.75">
      <c r="A67" s="28" t="s">
        <v>95</v>
      </c>
      <c r="B67"/>
      <c r="C67" s="1">
        <f t="shared" si="5"/>
        <v>0</v>
      </c>
      <c r="D67" s="5">
        <f t="shared" si="6"/>
        <v>0</v>
      </c>
      <c r="E67" s="5">
        <f>B67+D67</f>
        <v>0</v>
      </c>
      <c r="I67" s="67">
        <f>E67</f>
        <v>0</v>
      </c>
      <c r="P67" s="17">
        <f t="shared" si="9"/>
        <v>0</v>
      </c>
    </row>
    <row r="68" spans="1:16" ht="12.75">
      <c r="A68" s="30" t="s">
        <v>59</v>
      </c>
      <c r="B68">
        <v>514</v>
      </c>
      <c r="C68" s="1">
        <f t="shared" si="5"/>
        <v>0.025783797341359417</v>
      </c>
      <c r="D68" s="5">
        <f t="shared" si="6"/>
        <v>0</v>
      </c>
      <c r="E68" s="5">
        <f t="shared" si="2"/>
        <v>514</v>
      </c>
      <c r="J68" s="71">
        <f>E68</f>
        <v>514</v>
      </c>
      <c r="P68" s="17">
        <f t="shared" si="3"/>
        <v>514</v>
      </c>
    </row>
    <row r="69" spans="1:16" ht="12.75">
      <c r="A69" s="30" t="s">
        <v>60</v>
      </c>
      <c r="B69">
        <v>3040</v>
      </c>
      <c r="C69" s="1">
        <f t="shared" si="5"/>
        <v>0.15249561073488838</v>
      </c>
      <c r="D69" s="5">
        <f t="shared" si="6"/>
        <v>0</v>
      </c>
      <c r="E69" s="5">
        <f t="shared" si="2"/>
        <v>3040</v>
      </c>
      <c r="J69" s="71">
        <f aca="true" t="shared" si="10" ref="J69:J74">E69</f>
        <v>3040</v>
      </c>
      <c r="P69" s="17">
        <f t="shared" si="3"/>
        <v>3040</v>
      </c>
    </row>
    <row r="70" spans="1:16" ht="12.75">
      <c r="A70" s="30" t="s">
        <v>61</v>
      </c>
      <c r="B70">
        <v>3</v>
      </c>
      <c r="C70" s="1">
        <f t="shared" si="5"/>
        <v>0.00015048908954100828</v>
      </c>
      <c r="D70" s="5">
        <f t="shared" si="6"/>
        <v>0</v>
      </c>
      <c r="E70" s="5">
        <f t="shared" si="2"/>
        <v>3</v>
      </c>
      <c r="J70" s="71">
        <f t="shared" si="10"/>
        <v>3</v>
      </c>
      <c r="P70" s="17">
        <f t="shared" si="3"/>
        <v>3</v>
      </c>
    </row>
    <row r="71" spans="1:16" ht="12.75">
      <c r="A71" s="30" t="s">
        <v>62</v>
      </c>
      <c r="B71">
        <v>126</v>
      </c>
      <c r="C71" s="1">
        <f t="shared" si="5"/>
        <v>0.006320541760722348</v>
      </c>
      <c r="D71" s="5">
        <f t="shared" si="6"/>
        <v>0</v>
      </c>
      <c r="E71" s="5">
        <f t="shared" si="2"/>
        <v>126</v>
      </c>
      <c r="J71" s="71">
        <f t="shared" si="10"/>
        <v>126</v>
      </c>
      <c r="P71" s="17">
        <f t="shared" si="3"/>
        <v>126</v>
      </c>
    </row>
    <row r="72" spans="1:16" ht="12.75">
      <c r="A72" s="30" t="s">
        <v>63</v>
      </c>
      <c r="B72">
        <v>342</v>
      </c>
      <c r="C72" s="1">
        <f t="shared" si="5"/>
        <v>0.017155756207674944</v>
      </c>
      <c r="D72" s="5">
        <f t="shared" si="6"/>
        <v>0</v>
      </c>
      <c r="E72" s="5">
        <f t="shared" si="2"/>
        <v>342</v>
      </c>
      <c r="J72" s="71">
        <f t="shared" si="10"/>
        <v>342</v>
      </c>
      <c r="K72" s="6"/>
      <c r="P72" s="17">
        <f t="shared" si="3"/>
        <v>342</v>
      </c>
    </row>
    <row r="73" spans="1:16" ht="12.75">
      <c r="A73" s="31" t="s">
        <v>168</v>
      </c>
      <c r="B73"/>
      <c r="C73" s="1">
        <f t="shared" si="5"/>
        <v>0</v>
      </c>
      <c r="D73" s="5">
        <f t="shared" si="6"/>
        <v>0</v>
      </c>
      <c r="E73" s="5">
        <f>B73+D73</f>
        <v>0</v>
      </c>
      <c r="L73" s="72">
        <f>E73</f>
        <v>0</v>
      </c>
      <c r="P73" s="17">
        <f>E73</f>
        <v>0</v>
      </c>
    </row>
    <row r="74" spans="1:16" ht="12.75">
      <c r="A74" s="30" t="s">
        <v>69</v>
      </c>
      <c r="B74">
        <v>1</v>
      </c>
      <c r="C74" s="1">
        <f t="shared" si="5"/>
        <v>5.016302984700276E-05</v>
      </c>
      <c r="D74" s="5">
        <f t="shared" si="6"/>
        <v>0</v>
      </c>
      <c r="E74" s="5">
        <f t="shared" si="2"/>
        <v>1</v>
      </c>
      <c r="J74" s="71">
        <f t="shared" si="10"/>
        <v>1</v>
      </c>
      <c r="K74" s="6"/>
      <c r="P74" s="17">
        <f t="shared" si="3"/>
        <v>1</v>
      </c>
    </row>
    <row r="75" spans="1:16" ht="12.75">
      <c r="A75" s="81" t="s">
        <v>163</v>
      </c>
      <c r="B75"/>
      <c r="C75" s="1">
        <f t="shared" si="5"/>
        <v>0</v>
      </c>
      <c r="D75" s="5">
        <f t="shared" si="6"/>
        <v>0</v>
      </c>
      <c r="E75" s="5">
        <f>B75+D75</f>
        <v>0</v>
      </c>
      <c r="J75" s="79"/>
      <c r="K75" s="80">
        <f>E75</f>
        <v>0</v>
      </c>
      <c r="P75" s="17">
        <f t="shared" si="3"/>
        <v>0</v>
      </c>
    </row>
    <row r="76" spans="1:16" ht="12.75">
      <c r="A76" s="31" t="s">
        <v>64</v>
      </c>
      <c r="B76">
        <v>2</v>
      </c>
      <c r="C76" s="1">
        <f aca="true" t="shared" si="11" ref="C76:C82">B76/$B$85</f>
        <v>0.00010032605969400552</v>
      </c>
      <c r="D76" s="5">
        <f aca="true" t="shared" si="12" ref="D76:D82">C76*$B$88</f>
        <v>0</v>
      </c>
      <c r="E76" s="5">
        <f>B76+D76</f>
        <v>2</v>
      </c>
      <c r="L76" s="72">
        <f>E76</f>
        <v>2</v>
      </c>
      <c r="P76" s="17">
        <f t="shared" si="3"/>
        <v>2</v>
      </c>
    </row>
    <row r="77" spans="1:16" ht="12.75">
      <c r="A77" s="31" t="s">
        <v>76</v>
      </c>
      <c r="B77">
        <v>1</v>
      </c>
      <c r="C77" s="1">
        <f t="shared" si="11"/>
        <v>5.016302984700276E-05</v>
      </c>
      <c r="D77" s="5">
        <f t="shared" si="12"/>
        <v>0</v>
      </c>
      <c r="E77" s="5">
        <f>B77+D77</f>
        <v>1</v>
      </c>
      <c r="L77" s="72">
        <f>E77</f>
        <v>1</v>
      </c>
      <c r="P77" s="17">
        <f t="shared" si="3"/>
        <v>1</v>
      </c>
    </row>
    <row r="78" spans="1:16" ht="12.75">
      <c r="A78" s="32" t="s">
        <v>65</v>
      </c>
      <c r="B78"/>
      <c r="C78" s="1">
        <f t="shared" si="11"/>
        <v>0</v>
      </c>
      <c r="D78" s="5">
        <f t="shared" si="12"/>
        <v>0</v>
      </c>
      <c r="E78" s="5">
        <f t="shared" si="2"/>
        <v>0</v>
      </c>
      <c r="M78" s="74">
        <f>E78</f>
        <v>0</v>
      </c>
      <c r="P78" s="17">
        <f t="shared" si="3"/>
        <v>0</v>
      </c>
    </row>
    <row r="79" spans="1:16" ht="12.75">
      <c r="A79" s="88" t="s">
        <v>154</v>
      </c>
      <c r="B79">
        <v>4</v>
      </c>
      <c r="C79" s="1">
        <f t="shared" si="11"/>
        <v>0.00020065211938801104</v>
      </c>
      <c r="D79" s="5">
        <f t="shared" si="12"/>
        <v>0</v>
      </c>
      <c r="E79" s="5">
        <f>B79+D79</f>
        <v>4</v>
      </c>
      <c r="L79" s="72">
        <f>E79</f>
        <v>4</v>
      </c>
      <c r="M79" s="79"/>
      <c r="P79" s="17">
        <f>E79</f>
        <v>4</v>
      </c>
    </row>
    <row r="80" spans="1:16" ht="12.75">
      <c r="A80" s="88" t="s">
        <v>164</v>
      </c>
      <c r="B80"/>
      <c r="C80" s="1">
        <f t="shared" si="11"/>
        <v>0</v>
      </c>
      <c r="D80" s="5">
        <f t="shared" si="12"/>
        <v>0</v>
      </c>
      <c r="E80" s="5">
        <f>B80+D80</f>
        <v>0</v>
      </c>
      <c r="L80" s="72">
        <f>E80</f>
        <v>0</v>
      </c>
      <c r="P80" s="17">
        <f>E80</f>
        <v>0</v>
      </c>
    </row>
    <row r="81" spans="1:16" ht="12.75">
      <c r="A81" s="26" t="s">
        <v>155</v>
      </c>
      <c r="B81"/>
      <c r="C81" s="1">
        <f t="shared" si="11"/>
        <v>0</v>
      </c>
      <c r="D81" s="5">
        <f t="shared" si="12"/>
        <v>0</v>
      </c>
      <c r="E81" s="5">
        <f>B81+D81</f>
        <v>0</v>
      </c>
      <c r="G81" s="79"/>
      <c r="O81" s="77">
        <f>E81</f>
        <v>0</v>
      </c>
      <c r="P81" s="17"/>
    </row>
    <row r="82" spans="1:16" ht="12.75">
      <c r="A82" s="29" t="s">
        <v>67</v>
      </c>
      <c r="B82"/>
      <c r="C82" s="1">
        <f t="shared" si="11"/>
        <v>0</v>
      </c>
      <c r="D82" s="5">
        <f t="shared" si="12"/>
        <v>0</v>
      </c>
      <c r="E82" s="5">
        <f t="shared" si="2"/>
        <v>0</v>
      </c>
      <c r="N82" s="70">
        <f>E82</f>
        <v>0</v>
      </c>
      <c r="P82" s="17">
        <f t="shared" si="3"/>
        <v>0</v>
      </c>
    </row>
    <row r="83" spans="1:2" ht="12.75">
      <c r="A83"/>
      <c r="B83" s="16"/>
    </row>
    <row r="84" spans="1:2" ht="12.75">
      <c r="A84"/>
      <c r="B84" s="16"/>
    </row>
    <row r="85" spans="1:16" ht="12.75">
      <c r="A85" s="1" t="s">
        <v>21</v>
      </c>
      <c r="B85" s="16">
        <f>SUM(B12:B82)</f>
        <v>19935</v>
      </c>
      <c r="C85" s="1">
        <f>B85/$B$86</f>
        <v>1</v>
      </c>
      <c r="E85" s="5">
        <f>SUM(E12:E83)</f>
        <v>19935</v>
      </c>
      <c r="F85" s="33">
        <f aca="true" t="shared" si="13" ref="F85:P85">SUM(F12:F83)</f>
        <v>4408</v>
      </c>
      <c r="G85" s="34">
        <f t="shared" si="13"/>
        <v>505</v>
      </c>
      <c r="H85" s="35">
        <f t="shared" si="13"/>
        <v>592</v>
      </c>
      <c r="I85" s="36">
        <f t="shared" si="13"/>
        <v>16</v>
      </c>
      <c r="J85" s="37">
        <f t="shared" si="13"/>
        <v>4026</v>
      </c>
      <c r="K85" s="38">
        <f t="shared" si="13"/>
        <v>0</v>
      </c>
      <c r="L85" s="39">
        <f t="shared" si="13"/>
        <v>7</v>
      </c>
      <c r="M85" s="40">
        <f t="shared" si="13"/>
        <v>0</v>
      </c>
      <c r="N85" s="41">
        <f t="shared" si="13"/>
        <v>0</v>
      </c>
      <c r="O85" s="76">
        <f>SUM(O12:O83)</f>
        <v>10381</v>
      </c>
      <c r="P85" s="5">
        <f t="shared" si="13"/>
        <v>9554</v>
      </c>
    </row>
    <row r="86" spans="1:5" ht="12.75">
      <c r="A86" s="1" t="s">
        <v>22</v>
      </c>
      <c r="B86" s="5">
        <v>19935</v>
      </c>
      <c r="D86" s="5" t="s">
        <v>20</v>
      </c>
      <c r="E86" s="5">
        <f>SUM(F85:O85)</f>
        <v>19935</v>
      </c>
    </row>
    <row r="87" spans="2:5" ht="12.75">
      <c r="B87" s="5" t="s">
        <v>20</v>
      </c>
      <c r="C87" s="5"/>
      <c r="E87" s="5">
        <f>SUM(O85:P85)</f>
        <v>19935</v>
      </c>
    </row>
    <row r="88" spans="1:2" ht="38.25">
      <c r="A88" s="18" t="s">
        <v>23</v>
      </c>
      <c r="B88" s="19">
        <f>B86-B85</f>
        <v>0</v>
      </c>
    </row>
    <row r="89" ht="13.5" thickBot="1"/>
    <row r="90" spans="1:12" ht="12.75">
      <c r="A90" s="42"/>
      <c r="B90" s="43"/>
      <c r="C90" s="44"/>
      <c r="D90" s="43"/>
      <c r="E90" s="43"/>
      <c r="F90" s="44"/>
      <c r="G90" s="44"/>
      <c r="H90" s="44"/>
      <c r="I90" s="44"/>
      <c r="J90" s="44"/>
      <c r="K90" s="44"/>
      <c r="L90" s="45"/>
    </row>
    <row r="91" spans="1:12" ht="12.75">
      <c r="A91" s="46">
        <v>1</v>
      </c>
      <c r="B91" s="47" t="s">
        <v>107</v>
      </c>
      <c r="C91" s="48"/>
      <c r="D91" s="47"/>
      <c r="E91" s="47"/>
      <c r="F91" s="48"/>
      <c r="G91" s="48"/>
      <c r="H91" s="48"/>
      <c r="I91" s="49">
        <f>P85</f>
        <v>9554</v>
      </c>
      <c r="J91" s="48"/>
      <c r="K91" s="48"/>
      <c r="L91" s="50"/>
    </row>
    <row r="92" spans="1:12" ht="13.5" thickBot="1">
      <c r="A92" s="46"/>
      <c r="B92" s="47"/>
      <c r="C92" s="48"/>
      <c r="D92" s="47"/>
      <c r="E92" s="47"/>
      <c r="F92" s="48"/>
      <c r="G92" s="48"/>
      <c r="H92" s="48"/>
      <c r="I92" s="51"/>
      <c r="J92" s="48"/>
      <c r="K92" s="48"/>
      <c r="L92" s="50"/>
    </row>
    <row r="93" spans="1:12" ht="13.5" thickBot="1">
      <c r="A93" s="46"/>
      <c r="B93" s="47"/>
      <c r="C93" s="48"/>
      <c r="D93" s="47"/>
      <c r="E93" s="47"/>
      <c r="F93" s="48"/>
      <c r="G93" s="48"/>
      <c r="H93" s="48"/>
      <c r="I93" s="52" t="s">
        <v>12</v>
      </c>
      <c r="J93" s="53" t="s">
        <v>108</v>
      </c>
      <c r="K93" s="53" t="s">
        <v>109</v>
      </c>
      <c r="L93" s="50"/>
    </row>
    <row r="94" spans="1:12" ht="12.75">
      <c r="A94" s="46">
        <v>2</v>
      </c>
      <c r="B94" s="47" t="s">
        <v>110</v>
      </c>
      <c r="C94" s="48"/>
      <c r="D94" s="47"/>
      <c r="E94" s="47"/>
      <c r="F94" s="48"/>
      <c r="G94" s="48"/>
      <c r="H94" s="48"/>
      <c r="I94" s="54">
        <f>J94+K94</f>
        <v>4913</v>
      </c>
      <c r="J94" s="54">
        <f>G85</f>
        <v>505</v>
      </c>
      <c r="K94" s="54">
        <f>F85</f>
        <v>4408</v>
      </c>
      <c r="L94" s="50"/>
    </row>
    <row r="95" spans="1:12" ht="12.75">
      <c r="A95" s="46">
        <v>3</v>
      </c>
      <c r="B95" s="47" t="s">
        <v>111</v>
      </c>
      <c r="C95" s="48"/>
      <c r="D95" s="47"/>
      <c r="E95" s="47"/>
      <c r="F95" s="48"/>
      <c r="G95" s="48"/>
      <c r="H95" s="48"/>
      <c r="I95" s="54">
        <f>J95+K95</f>
        <v>608</v>
      </c>
      <c r="J95" s="54">
        <f>H85</f>
        <v>592</v>
      </c>
      <c r="K95" s="54">
        <f>I85</f>
        <v>16</v>
      </c>
      <c r="L95" s="50"/>
    </row>
    <row r="96" spans="1:12" ht="12.75">
      <c r="A96" s="46">
        <v>4</v>
      </c>
      <c r="B96" s="47" t="s">
        <v>112</v>
      </c>
      <c r="C96" s="48"/>
      <c r="D96" s="47"/>
      <c r="E96" s="47"/>
      <c r="F96" s="48"/>
      <c r="G96" s="48"/>
      <c r="H96" s="48"/>
      <c r="I96" s="54">
        <f>J96+K96</f>
        <v>4026</v>
      </c>
      <c r="J96" s="54">
        <f>J85</f>
        <v>4026</v>
      </c>
      <c r="K96" s="54">
        <f>K85</f>
        <v>0</v>
      </c>
      <c r="L96" s="50"/>
    </row>
    <row r="97" spans="1:12" ht="12.75">
      <c r="A97" s="46">
        <v>5</v>
      </c>
      <c r="B97" s="47" t="s">
        <v>113</v>
      </c>
      <c r="C97" s="48"/>
      <c r="D97" s="47"/>
      <c r="E97" s="47"/>
      <c r="F97" s="48"/>
      <c r="G97" s="48"/>
      <c r="H97" s="48"/>
      <c r="I97" s="55">
        <f>L85</f>
        <v>7</v>
      </c>
      <c r="J97" s="48"/>
      <c r="K97" s="48"/>
      <c r="L97" s="50"/>
    </row>
    <row r="98" spans="1:12" ht="12.75">
      <c r="A98" s="46">
        <v>6</v>
      </c>
      <c r="B98" s="47" t="s">
        <v>114</v>
      </c>
      <c r="C98" s="48"/>
      <c r="D98" s="47"/>
      <c r="E98" s="47"/>
      <c r="F98" s="48"/>
      <c r="G98" s="48"/>
      <c r="H98" s="48"/>
      <c r="I98" s="49">
        <f>M85</f>
        <v>0</v>
      </c>
      <c r="J98" s="48"/>
      <c r="K98" s="48"/>
      <c r="L98" s="50"/>
    </row>
    <row r="99" spans="1:12" ht="12.75">
      <c r="A99" s="46">
        <v>9</v>
      </c>
      <c r="B99" s="47" t="s">
        <v>115</v>
      </c>
      <c r="C99" s="48"/>
      <c r="D99" s="47"/>
      <c r="E99" s="47"/>
      <c r="F99" s="48"/>
      <c r="G99" s="48"/>
      <c r="H99" s="48"/>
      <c r="I99" s="48"/>
      <c r="J99" s="48"/>
      <c r="K99" s="48"/>
      <c r="L99" s="50"/>
    </row>
    <row r="100" spans="1:12" ht="12.75">
      <c r="A100" s="46"/>
      <c r="B100" s="56" t="s">
        <v>116</v>
      </c>
      <c r="C100" s="57"/>
      <c r="D100" s="56" t="s">
        <v>117</v>
      </c>
      <c r="E100" s="47"/>
      <c r="F100" s="48"/>
      <c r="G100" s="48"/>
      <c r="H100" s="48"/>
      <c r="I100" s="48"/>
      <c r="J100" s="48"/>
      <c r="K100" s="48"/>
      <c r="L100" s="50"/>
    </row>
    <row r="101" spans="1:12" ht="12.75">
      <c r="A101" s="46"/>
      <c r="B101" s="47" t="s">
        <v>118</v>
      </c>
      <c r="C101" s="48"/>
      <c r="D101" s="58">
        <f>SUM(I47:I54)</f>
        <v>6</v>
      </c>
      <c r="E101" s="47"/>
      <c r="F101" s="48"/>
      <c r="G101" s="48"/>
      <c r="H101" s="48"/>
      <c r="I101" s="48"/>
      <c r="J101" s="48"/>
      <c r="K101" s="48"/>
      <c r="L101" s="50"/>
    </row>
    <row r="102" spans="1:12" ht="12.75">
      <c r="A102" s="46"/>
      <c r="B102" s="47" t="s">
        <v>119</v>
      </c>
      <c r="C102" s="48"/>
      <c r="D102" s="59">
        <f>SUM(I21:I23)</f>
        <v>0</v>
      </c>
      <c r="E102" s="47"/>
      <c r="F102" s="48"/>
      <c r="G102" s="48"/>
      <c r="H102" s="48"/>
      <c r="I102" s="48"/>
      <c r="J102" s="48"/>
      <c r="K102" s="48"/>
      <c r="L102" s="50"/>
    </row>
    <row r="103" spans="1:12" ht="12.75">
      <c r="A103" s="46"/>
      <c r="B103" s="47" t="s">
        <v>120</v>
      </c>
      <c r="C103" s="48"/>
      <c r="D103" s="59"/>
      <c r="E103" s="47"/>
      <c r="F103" s="48"/>
      <c r="G103" s="48"/>
      <c r="H103" s="48"/>
      <c r="I103" s="48"/>
      <c r="J103" s="48"/>
      <c r="K103" s="48"/>
      <c r="L103" s="50"/>
    </row>
    <row r="104" spans="1:12" ht="12.75">
      <c r="A104" s="46"/>
      <c r="B104" s="47" t="s">
        <v>121</v>
      </c>
      <c r="C104" s="48"/>
      <c r="D104" s="58">
        <f>SUM(J68:J72)</f>
        <v>4025</v>
      </c>
      <c r="E104" s="47"/>
      <c r="F104" s="48"/>
      <c r="G104" s="48"/>
      <c r="H104" s="48"/>
      <c r="I104" s="48"/>
      <c r="J104" s="48"/>
      <c r="K104" s="48"/>
      <c r="L104" s="50"/>
    </row>
    <row r="105" spans="1:12" ht="12.75">
      <c r="A105" s="46"/>
      <c r="B105" s="47"/>
      <c r="C105" s="48"/>
      <c r="D105" s="59"/>
      <c r="E105" s="47"/>
      <c r="F105" s="48"/>
      <c r="G105" s="48"/>
      <c r="H105" s="48"/>
      <c r="I105" s="48"/>
      <c r="J105" s="48"/>
      <c r="K105" s="48"/>
      <c r="L105" s="50"/>
    </row>
    <row r="106" spans="1:12" ht="12.75">
      <c r="A106" s="46"/>
      <c r="B106" s="47"/>
      <c r="C106" s="48"/>
      <c r="D106" s="59"/>
      <c r="E106" s="47"/>
      <c r="F106" s="48"/>
      <c r="G106" s="48"/>
      <c r="H106" s="48"/>
      <c r="I106" s="48"/>
      <c r="J106" s="48"/>
      <c r="K106" s="48"/>
      <c r="L106" s="50"/>
    </row>
    <row r="107" spans="1:12" ht="13.5" thickBot="1">
      <c r="A107" s="60"/>
      <c r="B107" s="61"/>
      <c r="C107" s="62"/>
      <c r="D107" s="61"/>
      <c r="E107" s="61"/>
      <c r="F107" s="62"/>
      <c r="G107" s="62"/>
      <c r="H107" s="62"/>
      <c r="I107" s="62"/>
      <c r="J107" s="62"/>
      <c r="K107" s="62"/>
      <c r="L107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B20" sqref="B20:B2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0.28125" style="1" customWidth="1"/>
    <col min="17" max="17" width="10.0039062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137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8" t="s">
        <v>19</v>
      </c>
      <c r="P11" s="10" t="s">
        <v>18</v>
      </c>
    </row>
    <row r="12" spans="1:16" ht="13.5" customHeight="1">
      <c r="A12" s="27" t="s">
        <v>166</v>
      </c>
      <c r="B12"/>
      <c r="C12" s="1">
        <f aca="true" t="shared" si="0" ref="C12:C43">B12/$B$73</f>
        <v>0</v>
      </c>
      <c r="D12" s="5">
        <f aca="true" t="shared" si="1" ref="D12:D43">C12*$B$76</f>
        <v>0</v>
      </c>
      <c r="E12" s="5">
        <f aca="true" t="shared" si="2" ref="E12:E41">B12+D12</f>
        <v>0</v>
      </c>
      <c r="G12" s="6"/>
      <c r="H12" s="66">
        <f>E12</f>
        <v>0</v>
      </c>
      <c r="I12" s="17"/>
      <c r="P12" s="17">
        <f aca="true" t="shared" si="3" ref="P12:P19">E12</f>
        <v>0</v>
      </c>
    </row>
    <row r="13" spans="1:16" ht="13.5" customHeight="1">
      <c r="A13" s="27" t="s">
        <v>78</v>
      </c>
      <c r="B13">
        <v>59</v>
      </c>
      <c r="C13" s="1">
        <f t="shared" si="0"/>
        <v>0.005807086614173228</v>
      </c>
      <c r="D13" s="5">
        <f t="shared" si="1"/>
        <v>0</v>
      </c>
      <c r="E13" s="5">
        <f t="shared" si="2"/>
        <v>59</v>
      </c>
      <c r="G13" s="6"/>
      <c r="H13" s="66">
        <f>E13</f>
        <v>59</v>
      </c>
      <c r="I13" s="17"/>
      <c r="P13" s="17">
        <f t="shared" si="3"/>
        <v>59</v>
      </c>
    </row>
    <row r="14" spans="1:16" ht="12.75">
      <c r="A14" s="28" t="s">
        <v>165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G14" s="6"/>
      <c r="H14" s="6"/>
      <c r="I14" s="64">
        <f>E14</f>
        <v>0</v>
      </c>
      <c r="P14" s="17">
        <f t="shared" si="3"/>
        <v>0</v>
      </c>
    </row>
    <row r="15" spans="1:16" ht="12.75">
      <c r="A15" s="28" t="s">
        <v>148</v>
      </c>
      <c r="B15">
        <v>4</v>
      </c>
      <c r="C15" s="1">
        <f t="shared" si="0"/>
        <v>0.0003937007874015748</v>
      </c>
      <c r="D15" s="5">
        <f t="shared" si="1"/>
        <v>0</v>
      </c>
      <c r="E15" s="5">
        <f>B15+D15</f>
        <v>4</v>
      </c>
      <c r="G15" s="6"/>
      <c r="H15" s="6"/>
      <c r="I15" s="64">
        <f>E15</f>
        <v>4</v>
      </c>
      <c r="P15" s="17">
        <f t="shared" si="3"/>
        <v>4</v>
      </c>
    </row>
    <row r="16" spans="1:16" ht="12.75">
      <c r="A16" s="27" t="s">
        <v>79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G16" s="6"/>
      <c r="H16" s="66">
        <f>E16</f>
        <v>0</v>
      </c>
      <c r="I16" s="17"/>
      <c r="P16" s="17">
        <f t="shared" si="3"/>
        <v>0</v>
      </c>
    </row>
    <row r="17" spans="1:16" ht="12.75">
      <c r="A17" s="27" t="s">
        <v>81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G17" s="6"/>
      <c r="H17" s="66">
        <f>E17</f>
        <v>0</v>
      </c>
      <c r="I17" s="17"/>
      <c r="P17" s="17">
        <f t="shared" si="3"/>
        <v>0</v>
      </c>
    </row>
    <row r="18" spans="1:16" ht="12.75">
      <c r="A18" s="27" t="s">
        <v>82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G18" s="6"/>
      <c r="H18" s="66">
        <f>E18</f>
        <v>0</v>
      </c>
      <c r="I18" s="17"/>
      <c r="P18" s="17">
        <f t="shared" si="3"/>
        <v>0</v>
      </c>
    </row>
    <row r="19" spans="1:16" ht="12.75">
      <c r="A19" s="86" t="s">
        <v>73</v>
      </c>
      <c r="B19">
        <v>5</v>
      </c>
      <c r="C19" s="1">
        <f t="shared" si="0"/>
        <v>0.0004921259842519685</v>
      </c>
      <c r="D19" s="5">
        <f t="shared" si="1"/>
        <v>0</v>
      </c>
      <c r="E19" s="5">
        <f>B19+D19</f>
        <v>5</v>
      </c>
      <c r="G19" s="6"/>
      <c r="H19" s="66">
        <f>E19</f>
        <v>5</v>
      </c>
      <c r="I19" s="90"/>
      <c r="P19" s="17">
        <f t="shared" si="3"/>
        <v>5</v>
      </c>
    </row>
    <row r="20" spans="1:16" ht="12.75">
      <c r="A20" s="28" t="s">
        <v>84</v>
      </c>
      <c r="B20">
        <v>4</v>
      </c>
      <c r="C20" s="1">
        <f t="shared" si="0"/>
        <v>0.0003937007874015748</v>
      </c>
      <c r="D20" s="5">
        <f t="shared" si="1"/>
        <v>0</v>
      </c>
      <c r="E20" s="5">
        <f t="shared" si="2"/>
        <v>4</v>
      </c>
      <c r="G20" s="6"/>
      <c r="H20" s="6"/>
      <c r="I20" s="64">
        <f>E20</f>
        <v>4</v>
      </c>
      <c r="P20" s="17">
        <f aca="true" t="shared" si="4" ref="P20:P71">E20</f>
        <v>4</v>
      </c>
    </row>
    <row r="21" spans="1:16" ht="12.75">
      <c r="A21" s="28" t="s">
        <v>195</v>
      </c>
      <c r="B21">
        <v>36</v>
      </c>
      <c r="C21" s="1">
        <f t="shared" si="0"/>
        <v>0.003543307086614173</v>
      </c>
      <c r="D21" s="5">
        <f t="shared" si="1"/>
        <v>0</v>
      </c>
      <c r="E21" s="5">
        <f>B21+D21</f>
        <v>36</v>
      </c>
      <c r="G21" s="6"/>
      <c r="H21" s="6"/>
      <c r="I21" s="64">
        <f>E21</f>
        <v>36</v>
      </c>
      <c r="P21" s="17">
        <f>E21</f>
        <v>36</v>
      </c>
    </row>
    <row r="22" spans="1:16" ht="12.75">
      <c r="A22" s="28" t="s">
        <v>27</v>
      </c>
      <c r="B22">
        <v>8</v>
      </c>
      <c r="C22" s="1">
        <f t="shared" si="0"/>
        <v>0.0007874015748031496</v>
      </c>
      <c r="D22" s="5">
        <f t="shared" si="1"/>
        <v>0</v>
      </c>
      <c r="E22" s="5">
        <f t="shared" si="2"/>
        <v>8</v>
      </c>
      <c r="G22" s="6"/>
      <c r="H22" s="6"/>
      <c r="I22" s="64">
        <f>E22</f>
        <v>8</v>
      </c>
      <c r="P22" s="17">
        <f>E22</f>
        <v>8</v>
      </c>
    </row>
    <row r="23" spans="1:16" ht="12.75">
      <c r="A23" s="26" t="s">
        <v>28</v>
      </c>
      <c r="B23">
        <v>35</v>
      </c>
      <c r="C23" s="1">
        <f t="shared" si="0"/>
        <v>0.0034448818897637795</v>
      </c>
      <c r="D23" s="5">
        <f t="shared" si="1"/>
        <v>0</v>
      </c>
      <c r="E23" s="5">
        <f t="shared" si="2"/>
        <v>35</v>
      </c>
      <c r="G23" s="68">
        <f>E23</f>
        <v>35</v>
      </c>
      <c r="I23" s="17"/>
      <c r="P23" s="17">
        <f t="shared" si="4"/>
        <v>35</v>
      </c>
    </row>
    <row r="24" spans="1:16" ht="12.75">
      <c r="A24" s="26" t="s">
        <v>29</v>
      </c>
      <c r="B24">
        <v>275</v>
      </c>
      <c r="C24" s="1">
        <f t="shared" si="0"/>
        <v>0.027066929133858268</v>
      </c>
      <c r="D24" s="5">
        <f t="shared" si="1"/>
        <v>0</v>
      </c>
      <c r="E24" s="5">
        <f t="shared" si="2"/>
        <v>275</v>
      </c>
      <c r="G24" s="68">
        <f>E24</f>
        <v>275</v>
      </c>
      <c r="P24" s="17">
        <f t="shared" si="4"/>
        <v>275</v>
      </c>
    </row>
    <row r="25" spans="1:16" ht="12.75">
      <c r="A25" s="26" t="s">
        <v>30</v>
      </c>
      <c r="B25">
        <v>9</v>
      </c>
      <c r="C25" s="1">
        <f t="shared" si="0"/>
        <v>0.0008858267716535433</v>
      </c>
      <c r="D25" s="5">
        <f t="shared" si="1"/>
        <v>0</v>
      </c>
      <c r="E25" s="5">
        <f t="shared" si="2"/>
        <v>9</v>
      </c>
      <c r="G25" s="68">
        <f>E25</f>
        <v>9</v>
      </c>
      <c r="P25" s="17">
        <f t="shared" si="4"/>
        <v>9</v>
      </c>
    </row>
    <row r="26" spans="1:16" ht="12.75">
      <c r="A26" s="26" t="s">
        <v>31</v>
      </c>
      <c r="B26">
        <v>13</v>
      </c>
      <c r="C26" s="1">
        <f t="shared" si="0"/>
        <v>0.001279527559055118</v>
      </c>
      <c r="D26" s="5">
        <f t="shared" si="1"/>
        <v>0</v>
      </c>
      <c r="E26" s="5">
        <f t="shared" si="2"/>
        <v>13</v>
      </c>
      <c r="G26" s="68">
        <f>E26</f>
        <v>13</v>
      </c>
      <c r="P26" s="17">
        <f t="shared" si="4"/>
        <v>13</v>
      </c>
    </row>
    <row r="27" spans="1:16" ht="12.75">
      <c r="A27" s="26" t="s">
        <v>32</v>
      </c>
      <c r="B27">
        <v>132</v>
      </c>
      <c r="C27" s="1">
        <f t="shared" si="0"/>
        <v>0.012992125984251968</v>
      </c>
      <c r="D27" s="5">
        <f t="shared" si="1"/>
        <v>0</v>
      </c>
      <c r="E27" s="5">
        <f t="shared" si="2"/>
        <v>132</v>
      </c>
      <c r="G27" s="68">
        <f>E27</f>
        <v>132</v>
      </c>
      <c r="P27" s="17">
        <f t="shared" si="4"/>
        <v>132</v>
      </c>
    </row>
    <row r="28" spans="1:16" ht="12.75">
      <c r="A28" s="25" t="s">
        <v>33</v>
      </c>
      <c r="B28">
        <v>37</v>
      </c>
      <c r="C28" s="1">
        <f t="shared" si="0"/>
        <v>0.003641732283464567</v>
      </c>
      <c r="D28" s="5">
        <f t="shared" si="1"/>
        <v>0</v>
      </c>
      <c r="E28" s="5">
        <f t="shared" si="2"/>
        <v>37</v>
      </c>
      <c r="F28" s="69">
        <f>E28</f>
        <v>37</v>
      </c>
      <c r="P28" s="17">
        <f t="shared" si="4"/>
        <v>37</v>
      </c>
    </row>
    <row r="29" spans="1:16" ht="12.75">
      <c r="A29" s="25" t="s">
        <v>35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F29" s="69">
        <f aca="true" t="shared" si="5" ref="F29:F36">E29</f>
        <v>0</v>
      </c>
      <c r="P29" s="17">
        <f t="shared" si="4"/>
        <v>0</v>
      </c>
    </row>
    <row r="30" spans="1:16" ht="12.75">
      <c r="A30" s="25" t="s">
        <v>36</v>
      </c>
      <c r="B30">
        <v>60</v>
      </c>
      <c r="C30" s="1">
        <f t="shared" si="0"/>
        <v>0.005905511811023622</v>
      </c>
      <c r="D30" s="5">
        <f t="shared" si="1"/>
        <v>0</v>
      </c>
      <c r="E30" s="5">
        <f t="shared" si="2"/>
        <v>60</v>
      </c>
      <c r="F30" s="69">
        <f t="shared" si="5"/>
        <v>60</v>
      </c>
      <c r="P30" s="17">
        <f t="shared" si="4"/>
        <v>60</v>
      </c>
    </row>
    <row r="31" spans="1:16" ht="12.75">
      <c r="A31" s="25" t="s">
        <v>37</v>
      </c>
      <c r="B31">
        <v>1</v>
      </c>
      <c r="C31" s="1">
        <f t="shared" si="0"/>
        <v>9.84251968503937E-05</v>
      </c>
      <c r="D31" s="5">
        <f t="shared" si="1"/>
        <v>0</v>
      </c>
      <c r="E31" s="5">
        <f t="shared" si="2"/>
        <v>1</v>
      </c>
      <c r="F31" s="69">
        <f t="shared" si="5"/>
        <v>1</v>
      </c>
      <c r="P31" s="17">
        <f t="shared" si="4"/>
        <v>1</v>
      </c>
    </row>
    <row r="32" spans="1:16" ht="12.75">
      <c r="A32" s="25" t="s">
        <v>38</v>
      </c>
      <c r="B32">
        <v>54</v>
      </c>
      <c r="C32" s="1">
        <f t="shared" si="0"/>
        <v>0.00531496062992126</v>
      </c>
      <c r="D32" s="5">
        <f t="shared" si="1"/>
        <v>0</v>
      </c>
      <c r="E32" s="5">
        <f t="shared" si="2"/>
        <v>54</v>
      </c>
      <c r="F32" s="69">
        <f t="shared" si="5"/>
        <v>54</v>
      </c>
      <c r="P32" s="17">
        <f t="shared" si="4"/>
        <v>54</v>
      </c>
    </row>
    <row r="33" spans="1:16" ht="12.75">
      <c r="A33" s="25" t="s">
        <v>39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F33" s="69">
        <f t="shared" si="5"/>
        <v>0</v>
      </c>
      <c r="P33" s="17">
        <f t="shared" si="4"/>
        <v>0</v>
      </c>
    </row>
    <row r="34" spans="1:16" ht="12.75">
      <c r="A34" s="25" t="s">
        <v>40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F34" s="69">
        <f t="shared" si="5"/>
        <v>0</v>
      </c>
      <c r="P34" s="17">
        <f t="shared" si="4"/>
        <v>0</v>
      </c>
    </row>
    <row r="35" spans="1:16" ht="12.75">
      <c r="A35" s="25" t="s">
        <v>41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F35" s="69">
        <f t="shared" si="5"/>
        <v>0</v>
      </c>
      <c r="P35" s="17">
        <f t="shared" si="4"/>
        <v>0</v>
      </c>
    </row>
    <row r="36" spans="1:16" ht="12.75">
      <c r="A36" s="25" t="s">
        <v>42</v>
      </c>
      <c r="B36">
        <v>596</v>
      </c>
      <c r="C36" s="1">
        <f t="shared" si="0"/>
        <v>0.05866141732283465</v>
      </c>
      <c r="D36" s="5">
        <f t="shared" si="1"/>
        <v>0</v>
      </c>
      <c r="E36" s="5">
        <f t="shared" si="2"/>
        <v>596</v>
      </c>
      <c r="F36" s="69">
        <f t="shared" si="5"/>
        <v>596</v>
      </c>
      <c r="P36" s="17">
        <f t="shared" si="4"/>
        <v>596</v>
      </c>
    </row>
    <row r="37" spans="1:16" ht="12.75">
      <c r="A37" s="26" t="s">
        <v>43</v>
      </c>
      <c r="B37">
        <v>8124</v>
      </c>
      <c r="C37" s="1">
        <f t="shared" si="0"/>
        <v>0.7996062992125984</v>
      </c>
      <c r="D37" s="5">
        <f t="shared" si="1"/>
        <v>0</v>
      </c>
      <c r="E37" s="5">
        <f t="shared" si="2"/>
        <v>8124</v>
      </c>
      <c r="G37" s="79"/>
      <c r="O37" s="77">
        <f>E37</f>
        <v>8124</v>
      </c>
      <c r="P37" s="17"/>
    </row>
    <row r="38" spans="1:16" ht="12.75">
      <c r="A38" s="25" t="s">
        <v>44</v>
      </c>
      <c r="B38">
        <v>7</v>
      </c>
      <c r="C38" s="1">
        <f t="shared" si="0"/>
        <v>0.0006889763779527559</v>
      </c>
      <c r="D38" s="5">
        <f t="shared" si="1"/>
        <v>0</v>
      </c>
      <c r="E38" s="5">
        <f t="shared" si="2"/>
        <v>7</v>
      </c>
      <c r="F38" s="69">
        <f>E38</f>
        <v>7</v>
      </c>
      <c r="P38" s="17">
        <f t="shared" si="4"/>
        <v>7</v>
      </c>
    </row>
    <row r="39" spans="1:16" ht="12.75">
      <c r="A39" s="25" t="s">
        <v>45</v>
      </c>
      <c r="B39">
        <v>10</v>
      </c>
      <c r="C39" s="1">
        <f t="shared" si="0"/>
        <v>0.000984251968503937</v>
      </c>
      <c r="D39" s="5">
        <f t="shared" si="1"/>
        <v>0</v>
      </c>
      <c r="E39" s="5">
        <f t="shared" si="2"/>
        <v>10</v>
      </c>
      <c r="F39" s="69">
        <f>E39</f>
        <v>10</v>
      </c>
      <c r="P39" s="17">
        <f t="shared" si="4"/>
        <v>10</v>
      </c>
    </row>
    <row r="40" spans="1:16" ht="12.75">
      <c r="A40" s="25" t="s">
        <v>46</v>
      </c>
      <c r="B40">
        <v>172</v>
      </c>
      <c r="C40" s="1">
        <f t="shared" si="0"/>
        <v>0.016929133858267716</v>
      </c>
      <c r="D40" s="5">
        <f t="shared" si="1"/>
        <v>0</v>
      </c>
      <c r="E40" s="5">
        <f t="shared" si="2"/>
        <v>172</v>
      </c>
      <c r="F40" s="69">
        <f>E40</f>
        <v>172</v>
      </c>
      <c r="P40" s="17">
        <f t="shared" si="4"/>
        <v>172</v>
      </c>
    </row>
    <row r="41" spans="1:16" ht="12.75">
      <c r="A41" s="29" t="s">
        <v>47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N41" s="70">
        <f>E41</f>
        <v>0</v>
      </c>
      <c r="P41" s="17">
        <f t="shared" si="4"/>
        <v>0</v>
      </c>
    </row>
    <row r="42" spans="1:16" ht="12.75">
      <c r="A42" s="27" t="s">
        <v>48</v>
      </c>
      <c r="B42"/>
      <c r="C42" s="1">
        <f t="shared" si="0"/>
        <v>0</v>
      </c>
      <c r="D42" s="5">
        <f t="shared" si="1"/>
        <v>0</v>
      </c>
      <c r="E42" s="5">
        <f aca="true" t="shared" si="6" ref="E42:E56">B42+D42</f>
        <v>0</v>
      </c>
      <c r="H42" s="66">
        <f>E42</f>
        <v>0</v>
      </c>
      <c r="P42" s="17">
        <f t="shared" si="4"/>
        <v>0</v>
      </c>
    </row>
    <row r="43" spans="1:16" ht="12.75">
      <c r="A43" s="27" t="s">
        <v>159</v>
      </c>
      <c r="B43">
        <v>5</v>
      </c>
      <c r="C43" s="1">
        <f t="shared" si="0"/>
        <v>0.0004921259842519685</v>
      </c>
      <c r="D43" s="5">
        <f t="shared" si="1"/>
        <v>0</v>
      </c>
      <c r="E43" s="5">
        <f t="shared" si="6"/>
        <v>5</v>
      </c>
      <c r="H43" s="66">
        <f>E43</f>
        <v>5</v>
      </c>
      <c r="P43" s="17">
        <f t="shared" si="4"/>
        <v>5</v>
      </c>
    </row>
    <row r="44" spans="1:16" ht="12.75">
      <c r="A44" s="28" t="s">
        <v>50</v>
      </c>
      <c r="B44">
        <v>7</v>
      </c>
      <c r="C44" s="1">
        <f aca="true" t="shared" si="7" ref="C44:C71">B44/$B$73</f>
        <v>0.0006889763779527559</v>
      </c>
      <c r="D44" s="5">
        <f aca="true" t="shared" si="8" ref="D44:D71">C44*$B$76</f>
        <v>0</v>
      </c>
      <c r="E44" s="5">
        <f t="shared" si="6"/>
        <v>7</v>
      </c>
      <c r="I44" s="67">
        <f>E44</f>
        <v>7</v>
      </c>
      <c r="P44" s="17">
        <f t="shared" si="4"/>
        <v>7</v>
      </c>
    </row>
    <row r="45" spans="1:16" ht="12.75">
      <c r="A45" s="28" t="s">
        <v>126</v>
      </c>
      <c r="B45">
        <v>3</v>
      </c>
      <c r="C45" s="1">
        <f t="shared" si="7"/>
        <v>0.0002952755905511811</v>
      </c>
      <c r="D45" s="5">
        <f t="shared" si="8"/>
        <v>0</v>
      </c>
      <c r="E45" s="5">
        <f>B45+D45</f>
        <v>3</v>
      </c>
      <c r="I45" s="67">
        <f>E45</f>
        <v>3</v>
      </c>
      <c r="P45" s="17">
        <f>E45</f>
        <v>3</v>
      </c>
    </row>
    <row r="46" spans="1:16" ht="12.75">
      <c r="A46" s="28" t="s">
        <v>53</v>
      </c>
      <c r="B46"/>
      <c r="C46" s="1">
        <f t="shared" si="7"/>
        <v>0</v>
      </c>
      <c r="D46" s="5">
        <f t="shared" si="8"/>
        <v>0</v>
      </c>
      <c r="E46" s="5">
        <f>B46+D46</f>
        <v>0</v>
      </c>
      <c r="I46" s="67">
        <f>E46</f>
        <v>0</v>
      </c>
      <c r="P46" s="17">
        <f>E46</f>
        <v>0</v>
      </c>
    </row>
    <row r="47" spans="1:16" ht="12.75">
      <c r="A47" s="28" t="s">
        <v>54</v>
      </c>
      <c r="B47"/>
      <c r="C47" s="1">
        <f t="shared" si="7"/>
        <v>0</v>
      </c>
      <c r="D47" s="5">
        <f t="shared" si="8"/>
        <v>0</v>
      </c>
      <c r="E47" s="5">
        <f t="shared" si="6"/>
        <v>0</v>
      </c>
      <c r="I47" s="67">
        <f>E47</f>
        <v>0</v>
      </c>
      <c r="P47" s="17">
        <f t="shared" si="4"/>
        <v>0</v>
      </c>
    </row>
    <row r="48" spans="1:16" ht="12.75">
      <c r="A48" s="27" t="s">
        <v>56</v>
      </c>
      <c r="B48">
        <v>2</v>
      </c>
      <c r="C48" s="1">
        <f t="shared" si="7"/>
        <v>0.0001968503937007874</v>
      </c>
      <c r="D48" s="5">
        <f t="shared" si="8"/>
        <v>0</v>
      </c>
      <c r="E48" s="5">
        <f t="shared" si="6"/>
        <v>2</v>
      </c>
      <c r="H48" s="66">
        <f aca="true" t="shared" si="9" ref="H48:H53">E48</f>
        <v>2</v>
      </c>
      <c r="P48" s="17">
        <f t="shared" si="4"/>
        <v>2</v>
      </c>
    </row>
    <row r="49" spans="1:16" ht="12.75">
      <c r="A49" s="27" t="s">
        <v>88</v>
      </c>
      <c r="B49"/>
      <c r="C49" s="1">
        <f t="shared" si="7"/>
        <v>0</v>
      </c>
      <c r="D49" s="5">
        <f t="shared" si="8"/>
        <v>0</v>
      </c>
      <c r="E49" s="5">
        <f>B49+D49</f>
        <v>0</v>
      </c>
      <c r="H49" s="66">
        <f t="shared" si="9"/>
        <v>0</v>
      </c>
      <c r="P49" s="17">
        <f t="shared" si="4"/>
        <v>0</v>
      </c>
    </row>
    <row r="50" spans="1:16" ht="12.75">
      <c r="A50" s="27" t="s">
        <v>127</v>
      </c>
      <c r="B50">
        <v>1</v>
      </c>
      <c r="C50" s="1">
        <f t="shared" si="7"/>
        <v>9.84251968503937E-05</v>
      </c>
      <c r="D50" s="5">
        <f t="shared" si="8"/>
        <v>0</v>
      </c>
      <c r="E50" s="5">
        <f>B50+D50</f>
        <v>1</v>
      </c>
      <c r="H50" s="66">
        <f t="shared" si="9"/>
        <v>1</v>
      </c>
      <c r="P50" s="17">
        <f t="shared" si="4"/>
        <v>1</v>
      </c>
    </row>
    <row r="51" spans="1:16" ht="12.75">
      <c r="A51" s="27" t="s">
        <v>89</v>
      </c>
      <c r="B51"/>
      <c r="C51" s="1">
        <f t="shared" si="7"/>
        <v>0</v>
      </c>
      <c r="D51" s="5">
        <f t="shared" si="8"/>
        <v>0</v>
      </c>
      <c r="E51" s="5">
        <f t="shared" si="6"/>
        <v>0</v>
      </c>
      <c r="H51" s="66">
        <f t="shared" si="9"/>
        <v>0</v>
      </c>
      <c r="P51" s="17">
        <f t="shared" si="4"/>
        <v>0</v>
      </c>
    </row>
    <row r="52" spans="1:16" ht="12.75">
      <c r="A52" s="27" t="s">
        <v>58</v>
      </c>
      <c r="B52">
        <v>1</v>
      </c>
      <c r="C52" s="1">
        <f t="shared" si="7"/>
        <v>9.84251968503937E-05</v>
      </c>
      <c r="D52" s="5">
        <f t="shared" si="8"/>
        <v>0</v>
      </c>
      <c r="E52" s="5">
        <f>B52+D52</f>
        <v>1</v>
      </c>
      <c r="H52" s="66">
        <f t="shared" si="9"/>
        <v>1</v>
      </c>
      <c r="P52" s="17">
        <f>E52</f>
        <v>1</v>
      </c>
    </row>
    <row r="53" spans="1:16" ht="12.75">
      <c r="A53" s="27" t="s">
        <v>186</v>
      </c>
      <c r="B53"/>
      <c r="C53" s="1">
        <f t="shared" si="7"/>
        <v>0</v>
      </c>
      <c r="D53" s="5">
        <f t="shared" si="8"/>
        <v>0</v>
      </c>
      <c r="E53" s="5">
        <f t="shared" si="6"/>
        <v>0</v>
      </c>
      <c r="H53" s="66">
        <f t="shared" si="9"/>
        <v>0</v>
      </c>
      <c r="P53" s="17">
        <f t="shared" si="4"/>
        <v>0</v>
      </c>
    </row>
    <row r="54" spans="1:16" ht="12.75">
      <c r="A54" s="85" t="s">
        <v>92</v>
      </c>
      <c r="B54">
        <v>4</v>
      </c>
      <c r="C54" s="1">
        <f t="shared" si="7"/>
        <v>0.0003937007874015748</v>
      </c>
      <c r="D54" s="5">
        <f t="shared" si="8"/>
        <v>0</v>
      </c>
      <c r="E54" s="5">
        <f>B54+D54</f>
        <v>4</v>
      </c>
      <c r="H54" s="79"/>
      <c r="I54" s="67">
        <f>E54</f>
        <v>4</v>
      </c>
      <c r="P54" s="17">
        <f t="shared" si="4"/>
        <v>4</v>
      </c>
    </row>
    <row r="55" spans="1:16" ht="12.75">
      <c r="A55" s="85" t="s">
        <v>203</v>
      </c>
      <c r="B55">
        <v>5</v>
      </c>
      <c r="C55" s="1">
        <f t="shared" si="7"/>
        <v>0.0004921259842519685</v>
      </c>
      <c r="D55" s="5">
        <f t="shared" si="8"/>
        <v>0</v>
      </c>
      <c r="E55" s="5">
        <f>B55+D55</f>
        <v>5</v>
      </c>
      <c r="H55" s="79"/>
      <c r="I55" s="67">
        <f>E55</f>
        <v>5</v>
      </c>
      <c r="P55" s="17">
        <f t="shared" si="4"/>
        <v>5</v>
      </c>
    </row>
    <row r="56" spans="1:16" ht="12.75">
      <c r="A56" s="28" t="s">
        <v>134</v>
      </c>
      <c r="B56"/>
      <c r="C56" s="1">
        <f t="shared" si="7"/>
        <v>0</v>
      </c>
      <c r="D56" s="5">
        <f t="shared" si="8"/>
        <v>0</v>
      </c>
      <c r="E56" s="5">
        <f t="shared" si="6"/>
        <v>0</v>
      </c>
      <c r="H56" s="6"/>
      <c r="I56" s="67">
        <f>E56</f>
        <v>0</v>
      </c>
      <c r="P56" s="17">
        <f t="shared" si="4"/>
        <v>0</v>
      </c>
    </row>
    <row r="57" spans="1:16" ht="12.75">
      <c r="A57" s="28" t="s">
        <v>96</v>
      </c>
      <c r="B57">
        <v>1</v>
      </c>
      <c r="C57" s="1">
        <f t="shared" si="7"/>
        <v>9.84251968503937E-05</v>
      </c>
      <c r="D57" s="5">
        <f t="shared" si="8"/>
        <v>0</v>
      </c>
      <c r="E57" s="5">
        <f>B57+D57</f>
        <v>1</v>
      </c>
      <c r="H57" s="6"/>
      <c r="I57" s="67">
        <f>E57</f>
        <v>1</v>
      </c>
      <c r="P57" s="17">
        <f t="shared" si="4"/>
        <v>1</v>
      </c>
    </row>
    <row r="58" spans="1:16" ht="12.75">
      <c r="A58" s="89" t="s">
        <v>59</v>
      </c>
      <c r="B58">
        <v>10</v>
      </c>
      <c r="C58" s="1">
        <f t="shared" si="7"/>
        <v>0.000984251968503937</v>
      </c>
      <c r="D58" s="5">
        <f t="shared" si="8"/>
        <v>0</v>
      </c>
      <c r="E58" s="5">
        <f>B58+D58</f>
        <v>10</v>
      </c>
      <c r="H58" s="6"/>
      <c r="I58" s="79"/>
      <c r="J58" s="71">
        <f>E58</f>
        <v>10</v>
      </c>
      <c r="P58" s="17">
        <f t="shared" si="4"/>
        <v>10</v>
      </c>
    </row>
    <row r="59" spans="1:16" ht="12.75">
      <c r="A59" s="89" t="s">
        <v>60</v>
      </c>
      <c r="B59">
        <v>254</v>
      </c>
      <c r="C59" s="1">
        <f t="shared" si="7"/>
        <v>0.025</v>
      </c>
      <c r="D59" s="5">
        <f t="shared" si="8"/>
        <v>0</v>
      </c>
      <c r="E59" s="5">
        <f aca="true" t="shared" si="10" ref="E59:E71">B59+D59</f>
        <v>254</v>
      </c>
      <c r="J59" s="71">
        <f>E59</f>
        <v>254</v>
      </c>
      <c r="P59" s="17">
        <f t="shared" si="4"/>
        <v>254</v>
      </c>
    </row>
    <row r="60" spans="1:16" ht="12.75">
      <c r="A60" s="30" t="s">
        <v>61</v>
      </c>
      <c r="B60"/>
      <c r="C60" s="1">
        <f t="shared" si="7"/>
        <v>0</v>
      </c>
      <c r="D60" s="5">
        <f t="shared" si="8"/>
        <v>0</v>
      </c>
      <c r="E60" s="5">
        <f>B60+D60</f>
        <v>0</v>
      </c>
      <c r="J60" s="71">
        <f>E60</f>
        <v>0</v>
      </c>
      <c r="P60" s="17">
        <f>E60</f>
        <v>0</v>
      </c>
    </row>
    <row r="61" spans="1:16" ht="12.75">
      <c r="A61" s="31" t="s">
        <v>187</v>
      </c>
      <c r="B61"/>
      <c r="C61" s="1">
        <f t="shared" si="7"/>
        <v>0</v>
      </c>
      <c r="D61" s="5">
        <f t="shared" si="8"/>
        <v>0</v>
      </c>
      <c r="E61" s="5">
        <f>B61+D61</f>
        <v>0</v>
      </c>
      <c r="L61" s="72">
        <f>E61</f>
        <v>0</v>
      </c>
      <c r="P61" s="17">
        <f>E61</f>
        <v>0</v>
      </c>
    </row>
    <row r="62" spans="1:16" ht="12.75">
      <c r="A62" s="31" t="s">
        <v>169</v>
      </c>
      <c r="B62"/>
      <c r="C62" s="1">
        <f t="shared" si="7"/>
        <v>0</v>
      </c>
      <c r="D62" s="5">
        <f t="shared" si="8"/>
        <v>0</v>
      </c>
      <c r="E62" s="5">
        <f t="shared" si="10"/>
        <v>0</v>
      </c>
      <c r="L62" s="72">
        <f>E62</f>
        <v>0</v>
      </c>
      <c r="P62" s="17">
        <f>E62</f>
        <v>0</v>
      </c>
    </row>
    <row r="63" spans="1:16" ht="12.75">
      <c r="A63" s="30" t="s">
        <v>69</v>
      </c>
      <c r="B63"/>
      <c r="C63" s="1">
        <f t="shared" si="7"/>
        <v>0</v>
      </c>
      <c r="D63" s="5">
        <f t="shared" si="8"/>
        <v>0</v>
      </c>
      <c r="E63" s="5">
        <f t="shared" si="10"/>
        <v>0</v>
      </c>
      <c r="J63" s="71">
        <f>E63</f>
        <v>0</v>
      </c>
      <c r="P63" s="17">
        <f t="shared" si="4"/>
        <v>0</v>
      </c>
    </row>
    <row r="64" spans="1:16" ht="12.75">
      <c r="A64" s="30" t="s">
        <v>204</v>
      </c>
      <c r="B64">
        <v>5</v>
      </c>
      <c r="C64" s="1">
        <f t="shared" si="7"/>
        <v>0.0004921259842519685</v>
      </c>
      <c r="D64" s="5">
        <f t="shared" si="8"/>
        <v>0</v>
      </c>
      <c r="E64" s="5">
        <f>B64+D64</f>
        <v>5</v>
      </c>
      <c r="J64" s="71">
        <f>E64</f>
        <v>5</v>
      </c>
      <c r="P64" s="17">
        <f t="shared" si="4"/>
        <v>5</v>
      </c>
    </row>
    <row r="65" spans="1:16" ht="12.75">
      <c r="A65" s="30" t="s">
        <v>70</v>
      </c>
      <c r="B65">
        <v>203</v>
      </c>
      <c r="C65" s="1">
        <f t="shared" si="7"/>
        <v>0.019980314960629922</v>
      </c>
      <c r="D65" s="5">
        <f t="shared" si="8"/>
        <v>0</v>
      </c>
      <c r="E65" s="5">
        <f t="shared" si="10"/>
        <v>203</v>
      </c>
      <c r="J65" s="71">
        <f>E65</f>
        <v>203</v>
      </c>
      <c r="P65" s="17">
        <f t="shared" si="4"/>
        <v>203</v>
      </c>
    </row>
    <row r="66" spans="1:16" ht="12.75">
      <c r="A66" s="81" t="s">
        <v>163</v>
      </c>
      <c r="B66"/>
      <c r="C66" s="1">
        <f t="shared" si="7"/>
        <v>0</v>
      </c>
      <c r="D66" s="5">
        <f t="shared" si="8"/>
        <v>0</v>
      </c>
      <c r="E66" s="5">
        <f t="shared" si="10"/>
        <v>0</v>
      </c>
      <c r="J66" s="79"/>
      <c r="K66" s="80">
        <f>E66</f>
        <v>0</v>
      </c>
      <c r="P66" s="17">
        <f t="shared" si="4"/>
        <v>0</v>
      </c>
    </row>
    <row r="67" spans="1:16" ht="12.75">
      <c r="A67" s="30" t="s">
        <v>97</v>
      </c>
      <c r="B67"/>
      <c r="C67" s="1">
        <f t="shared" si="7"/>
        <v>0</v>
      </c>
      <c r="D67" s="5">
        <f t="shared" si="8"/>
        <v>0</v>
      </c>
      <c r="E67" s="5">
        <f t="shared" si="10"/>
        <v>0</v>
      </c>
      <c r="J67" s="71">
        <f>E67</f>
        <v>0</v>
      </c>
      <c r="P67" s="17">
        <f t="shared" si="4"/>
        <v>0</v>
      </c>
    </row>
    <row r="68" spans="1:16" ht="12.75">
      <c r="A68" s="31" t="s">
        <v>64</v>
      </c>
      <c r="B68">
        <v>18</v>
      </c>
      <c r="C68" s="1">
        <f t="shared" si="7"/>
        <v>0.0017716535433070866</v>
      </c>
      <c r="D68" s="5">
        <f t="shared" si="8"/>
        <v>0</v>
      </c>
      <c r="E68" s="5">
        <f t="shared" si="10"/>
        <v>18</v>
      </c>
      <c r="L68" s="72">
        <f>E68</f>
        <v>18</v>
      </c>
      <c r="P68" s="17">
        <f t="shared" si="4"/>
        <v>18</v>
      </c>
    </row>
    <row r="69" spans="1:16" ht="12.75">
      <c r="A69" s="32" t="s">
        <v>65</v>
      </c>
      <c r="B69"/>
      <c r="C69" s="1">
        <f t="shared" si="7"/>
        <v>0</v>
      </c>
      <c r="D69" s="5">
        <f t="shared" si="8"/>
        <v>0</v>
      </c>
      <c r="E69" s="5">
        <f t="shared" si="10"/>
        <v>0</v>
      </c>
      <c r="L69" s="6"/>
      <c r="M69" s="74">
        <f>E69</f>
        <v>0</v>
      </c>
      <c r="P69" s="17">
        <f t="shared" si="4"/>
        <v>0</v>
      </c>
    </row>
    <row r="70" spans="1:16" ht="12.75">
      <c r="A70" s="31" t="s">
        <v>99</v>
      </c>
      <c r="B70"/>
      <c r="C70" s="1">
        <f t="shared" si="7"/>
        <v>0</v>
      </c>
      <c r="D70" s="5">
        <f t="shared" si="8"/>
        <v>0</v>
      </c>
      <c r="E70" s="5">
        <f t="shared" si="10"/>
        <v>0</v>
      </c>
      <c r="L70" s="72">
        <f>E70</f>
        <v>0</v>
      </c>
      <c r="P70" s="17">
        <f>E70</f>
        <v>0</v>
      </c>
    </row>
    <row r="71" spans="1:16" ht="12.75">
      <c r="A71" s="29" t="s">
        <v>67</v>
      </c>
      <c r="B71"/>
      <c r="C71" s="1">
        <f t="shared" si="7"/>
        <v>0</v>
      </c>
      <c r="D71" s="5">
        <f t="shared" si="8"/>
        <v>0</v>
      </c>
      <c r="E71" s="5">
        <f t="shared" si="10"/>
        <v>0</v>
      </c>
      <c r="L71" s="6"/>
      <c r="M71" s="6"/>
      <c r="N71" s="70">
        <f>E71</f>
        <v>0</v>
      </c>
      <c r="P71" s="17">
        <f t="shared" si="4"/>
        <v>0</v>
      </c>
    </row>
    <row r="72" spans="1:2" ht="12.75">
      <c r="A72"/>
      <c r="B72" s="16"/>
    </row>
    <row r="73" spans="1:16" ht="12.75">
      <c r="A73" s="1" t="s">
        <v>21</v>
      </c>
      <c r="B73" s="16">
        <f>SUM(B12:B71)</f>
        <v>10160</v>
      </c>
      <c r="C73" s="1">
        <f>B73/$B$74</f>
        <v>1</v>
      </c>
      <c r="E73" s="5">
        <f>SUM(E12:E71)</f>
        <v>10160</v>
      </c>
      <c r="F73" s="33">
        <f aca="true" t="shared" si="11" ref="F73:P73">SUM(F12:F71)</f>
        <v>937</v>
      </c>
      <c r="G73" s="34">
        <f t="shared" si="11"/>
        <v>464</v>
      </c>
      <c r="H73" s="35">
        <f t="shared" si="11"/>
        <v>73</v>
      </c>
      <c r="I73" s="36">
        <f t="shared" si="11"/>
        <v>72</v>
      </c>
      <c r="J73" s="37">
        <f t="shared" si="11"/>
        <v>472</v>
      </c>
      <c r="K73" s="38">
        <f t="shared" si="11"/>
        <v>0</v>
      </c>
      <c r="L73" s="39">
        <f t="shared" si="11"/>
        <v>18</v>
      </c>
      <c r="M73" s="40">
        <f t="shared" si="11"/>
        <v>0</v>
      </c>
      <c r="N73" s="41">
        <f t="shared" si="11"/>
        <v>0</v>
      </c>
      <c r="O73" s="76">
        <f>SUM(O12:O71)</f>
        <v>8124</v>
      </c>
      <c r="P73" s="7">
        <f t="shared" si="11"/>
        <v>2036</v>
      </c>
    </row>
    <row r="74" spans="1:5" ht="12.75">
      <c r="A74" s="1" t="s">
        <v>22</v>
      </c>
      <c r="B74">
        <v>10160</v>
      </c>
      <c r="D74" s="5" t="s">
        <v>20</v>
      </c>
      <c r="E74" s="5">
        <f>SUM(F73:O73)</f>
        <v>10160</v>
      </c>
    </row>
    <row r="75" spans="2:5" ht="12.75">
      <c r="B75" s="5" t="s">
        <v>20</v>
      </c>
      <c r="C75" s="5"/>
      <c r="E75" s="5">
        <f>SUM(O73:P73)</f>
        <v>10160</v>
      </c>
    </row>
    <row r="76" spans="1:2" ht="38.25">
      <c r="A76" s="18" t="s">
        <v>23</v>
      </c>
      <c r="B76" s="19">
        <f>B74-B73</f>
        <v>0</v>
      </c>
    </row>
    <row r="77" ht="13.5" thickBot="1"/>
    <row r="78" spans="1:12" ht="12.75">
      <c r="A78" s="42"/>
      <c r="B78" s="43"/>
      <c r="C78" s="44"/>
      <c r="D78" s="43"/>
      <c r="E78" s="43"/>
      <c r="F78" s="44"/>
      <c r="G78" s="44"/>
      <c r="H78" s="44"/>
      <c r="I78" s="44"/>
      <c r="J78" s="44"/>
      <c r="K78" s="44"/>
      <c r="L78" s="45"/>
    </row>
    <row r="79" spans="1:12" ht="12.75">
      <c r="A79" s="46">
        <v>1</v>
      </c>
      <c r="B79" s="47" t="s">
        <v>107</v>
      </c>
      <c r="C79" s="48"/>
      <c r="D79" s="47"/>
      <c r="E79" s="47"/>
      <c r="F79" s="48"/>
      <c r="G79" s="48"/>
      <c r="H79" s="48"/>
      <c r="I79" s="49">
        <f>P73</f>
        <v>2036</v>
      </c>
      <c r="J79" s="48"/>
      <c r="K79" s="48"/>
      <c r="L79" s="50"/>
    </row>
    <row r="80" spans="1:12" ht="13.5" thickBot="1">
      <c r="A80" s="46"/>
      <c r="B80" s="47"/>
      <c r="C80" s="48"/>
      <c r="D80" s="47"/>
      <c r="E80" s="47"/>
      <c r="F80" s="48"/>
      <c r="G80" s="48"/>
      <c r="H80" s="48"/>
      <c r="I80" s="51"/>
      <c r="J80" s="48"/>
      <c r="K80" s="48"/>
      <c r="L80" s="50"/>
    </row>
    <row r="81" spans="1:12" ht="13.5" thickBot="1">
      <c r="A81" s="46"/>
      <c r="B81" s="47"/>
      <c r="C81" s="48"/>
      <c r="D81" s="47"/>
      <c r="E81" s="47"/>
      <c r="F81" s="48"/>
      <c r="G81" s="48"/>
      <c r="H81" s="48"/>
      <c r="I81" s="52" t="s">
        <v>12</v>
      </c>
      <c r="J81" s="53" t="s">
        <v>108</v>
      </c>
      <c r="K81" s="53" t="s">
        <v>109</v>
      </c>
      <c r="L81" s="50"/>
    </row>
    <row r="82" spans="1:12" ht="12.75">
      <c r="A82" s="46">
        <v>2</v>
      </c>
      <c r="B82" s="47" t="s">
        <v>110</v>
      </c>
      <c r="C82" s="48"/>
      <c r="D82" s="47"/>
      <c r="E82" s="47"/>
      <c r="F82" s="48"/>
      <c r="G82" s="48"/>
      <c r="H82" s="48"/>
      <c r="I82" s="54">
        <f>J82+K82</f>
        <v>1401</v>
      </c>
      <c r="J82" s="54">
        <f>G73</f>
        <v>464</v>
      </c>
      <c r="K82" s="54">
        <f>F73</f>
        <v>937</v>
      </c>
      <c r="L82" s="50"/>
    </row>
    <row r="83" spans="1:12" ht="12.75">
      <c r="A83" s="46">
        <v>3</v>
      </c>
      <c r="B83" s="47" t="s">
        <v>111</v>
      </c>
      <c r="C83" s="48"/>
      <c r="D83" s="47"/>
      <c r="E83" s="47"/>
      <c r="F83" s="48"/>
      <c r="G83" s="48"/>
      <c r="H83" s="48"/>
      <c r="I83" s="54">
        <f>J83+K83</f>
        <v>145</v>
      </c>
      <c r="J83" s="54">
        <f>H73</f>
        <v>73</v>
      </c>
      <c r="K83" s="54">
        <f>I73</f>
        <v>72</v>
      </c>
      <c r="L83" s="50"/>
    </row>
    <row r="84" spans="1:12" ht="12.75">
      <c r="A84" s="46">
        <v>4</v>
      </c>
      <c r="B84" s="47" t="s">
        <v>112</v>
      </c>
      <c r="C84" s="48"/>
      <c r="D84" s="47"/>
      <c r="E84" s="47"/>
      <c r="F84" s="48"/>
      <c r="G84" s="48"/>
      <c r="H84" s="48"/>
      <c r="I84" s="54">
        <f>J84+K84</f>
        <v>472</v>
      </c>
      <c r="J84" s="54">
        <f>J73</f>
        <v>472</v>
      </c>
      <c r="K84" s="54">
        <f>K73</f>
        <v>0</v>
      </c>
      <c r="L84" s="50"/>
    </row>
    <row r="85" spans="1:12" ht="12.75">
      <c r="A85" s="46">
        <v>5</v>
      </c>
      <c r="B85" s="47" t="s">
        <v>113</v>
      </c>
      <c r="C85" s="48"/>
      <c r="D85" s="47"/>
      <c r="E85" s="47"/>
      <c r="F85" s="48"/>
      <c r="G85" s="48"/>
      <c r="H85" s="48"/>
      <c r="I85" s="55">
        <f>L73</f>
        <v>18</v>
      </c>
      <c r="J85" s="48"/>
      <c r="K85" s="48"/>
      <c r="L85" s="50"/>
    </row>
    <row r="86" spans="1:12" ht="12.75">
      <c r="A86" s="46">
        <v>6</v>
      </c>
      <c r="B86" s="47" t="s">
        <v>114</v>
      </c>
      <c r="C86" s="48"/>
      <c r="D86" s="47"/>
      <c r="E86" s="47"/>
      <c r="F86" s="48"/>
      <c r="G86" s="48"/>
      <c r="H86" s="48"/>
      <c r="I86" s="49">
        <f>M73</f>
        <v>0</v>
      </c>
      <c r="J86" s="48"/>
      <c r="K86" s="48"/>
      <c r="L86" s="50"/>
    </row>
    <row r="87" spans="1:12" ht="12.75">
      <c r="A87" s="46">
        <v>9</v>
      </c>
      <c r="B87" s="47" t="s">
        <v>115</v>
      </c>
      <c r="C87" s="48"/>
      <c r="D87" s="47"/>
      <c r="E87" s="47"/>
      <c r="F87" s="48"/>
      <c r="G87" s="48"/>
      <c r="H87" s="48"/>
      <c r="I87" s="48"/>
      <c r="J87" s="48"/>
      <c r="K87" s="48"/>
      <c r="L87" s="50"/>
    </row>
    <row r="88" spans="1:12" ht="12.75">
      <c r="A88" s="46"/>
      <c r="B88" s="56" t="s">
        <v>116</v>
      </c>
      <c r="C88" s="57"/>
      <c r="D88" s="56" t="s">
        <v>117</v>
      </c>
      <c r="E88" s="47"/>
      <c r="F88" s="48"/>
      <c r="G88" s="48"/>
      <c r="H88" s="48"/>
      <c r="I88" s="48"/>
      <c r="J88" s="48"/>
      <c r="K88" s="48"/>
      <c r="L88" s="50"/>
    </row>
    <row r="89" spans="1:12" ht="12.75">
      <c r="A89" s="46"/>
      <c r="B89" s="47" t="s">
        <v>118</v>
      </c>
      <c r="C89" s="48"/>
      <c r="D89" s="58">
        <f>SUM(I43:I47)</f>
        <v>10</v>
      </c>
      <c r="E89" s="47"/>
      <c r="F89" s="48"/>
      <c r="G89" s="48"/>
      <c r="H89" s="48"/>
      <c r="I89" s="48"/>
      <c r="J89" s="48"/>
      <c r="K89" s="48"/>
      <c r="L89" s="50"/>
    </row>
    <row r="90" spans="1:12" ht="12.75">
      <c r="A90" s="46"/>
      <c r="B90" s="47" t="s">
        <v>119</v>
      </c>
      <c r="C90" s="48"/>
      <c r="D90" s="59">
        <f>SUM(I20:I22)</f>
        <v>48</v>
      </c>
      <c r="E90" s="47"/>
      <c r="F90" s="48"/>
      <c r="G90" s="48"/>
      <c r="H90" s="48"/>
      <c r="I90" s="48"/>
      <c r="J90" s="48"/>
      <c r="K90" s="48"/>
      <c r="L90" s="50"/>
    </row>
    <row r="91" spans="1:12" ht="12.75">
      <c r="A91" s="46"/>
      <c r="B91" s="47" t="s">
        <v>120</v>
      </c>
      <c r="C91" s="48"/>
      <c r="D91" s="59"/>
      <c r="E91" s="47"/>
      <c r="F91" s="48"/>
      <c r="G91" s="48"/>
      <c r="H91" s="48"/>
      <c r="I91" s="48"/>
      <c r="J91" s="48"/>
      <c r="K91" s="48"/>
      <c r="L91" s="50"/>
    </row>
    <row r="92" spans="1:12" ht="12.75">
      <c r="A92" s="46"/>
      <c r="B92" s="47" t="s">
        <v>121</v>
      </c>
      <c r="C92" s="48"/>
      <c r="D92" s="58">
        <f>SUM(J58:J60)</f>
        <v>264</v>
      </c>
      <c r="E92" s="47"/>
      <c r="F92" s="48"/>
      <c r="G92" s="48"/>
      <c r="H92" s="48"/>
      <c r="I92" s="48"/>
      <c r="J92" s="48"/>
      <c r="K92" s="48"/>
      <c r="L92" s="50"/>
    </row>
    <row r="93" spans="1:12" ht="12.75">
      <c r="A93" s="46"/>
      <c r="B93" s="47"/>
      <c r="C93" s="48"/>
      <c r="D93" s="59"/>
      <c r="E93" s="47"/>
      <c r="F93" s="48"/>
      <c r="G93" s="48"/>
      <c r="H93" s="48"/>
      <c r="I93" s="48"/>
      <c r="J93" s="48"/>
      <c r="K93" s="48"/>
      <c r="L93" s="50"/>
    </row>
    <row r="94" spans="1:12" ht="12.75">
      <c r="A94" s="46"/>
      <c r="B94" s="47"/>
      <c r="C94" s="48"/>
      <c r="D94" s="59"/>
      <c r="E94" s="47"/>
      <c r="F94" s="48"/>
      <c r="G94" s="48"/>
      <c r="H94" s="48"/>
      <c r="I94" s="48"/>
      <c r="J94" s="48"/>
      <c r="K94" s="48"/>
      <c r="L94" s="50"/>
    </row>
    <row r="95" spans="1:12" ht="13.5" thickBot="1">
      <c r="A95" s="60"/>
      <c r="B95" s="61"/>
      <c r="C95" s="62"/>
      <c r="D95" s="61"/>
      <c r="E95" s="61"/>
      <c r="F95" s="62"/>
      <c r="G95" s="62"/>
      <c r="H95" s="62"/>
      <c r="I95" s="62"/>
      <c r="J95" s="62"/>
      <c r="K95" s="62"/>
      <c r="L95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80" zoomScaleNormal="80" zoomScalePageLayoutView="0" workbookViewId="0" topLeftCell="A2">
      <pane ySplit="10" topLeftCell="A12" activePane="bottomLeft" state="frozen"/>
      <selection pane="topLeft" activeCell="A2" sqref="A2"/>
      <selection pane="bottomLeft" activeCell="B23" sqref="B23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139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102</v>
      </c>
      <c r="K11" s="21" t="s">
        <v>103</v>
      </c>
      <c r="L11" s="22" t="s">
        <v>17</v>
      </c>
      <c r="M11" s="23" t="s">
        <v>104</v>
      </c>
      <c r="N11" s="24" t="s">
        <v>105</v>
      </c>
      <c r="O11" s="78" t="s">
        <v>19</v>
      </c>
      <c r="P11" s="10" t="s">
        <v>18</v>
      </c>
    </row>
    <row r="12" spans="1:16" ht="12.75">
      <c r="A12" s="31" t="s">
        <v>24</v>
      </c>
      <c r="B12"/>
      <c r="C12" s="1">
        <f aca="true" t="shared" si="0" ref="C12:C43">B12/$B$103</f>
        <v>0</v>
      </c>
      <c r="D12" s="5">
        <f aca="true" t="shared" si="1" ref="D12:D43">C12*$B$106</f>
        <v>0</v>
      </c>
      <c r="E12" s="5">
        <f aca="true" t="shared" si="2" ref="E12:E100">B12+D12</f>
        <v>0</v>
      </c>
      <c r="I12" s="17"/>
      <c r="L12" s="72">
        <f>E12</f>
        <v>0</v>
      </c>
      <c r="P12" s="5">
        <f>E12</f>
        <v>0</v>
      </c>
    </row>
    <row r="13" spans="1:16" ht="12.75">
      <c r="A13" s="27" t="s">
        <v>166</v>
      </c>
      <c r="B13"/>
      <c r="C13" s="1">
        <f t="shared" si="0"/>
        <v>0</v>
      </c>
      <c r="D13" s="5">
        <f t="shared" si="1"/>
        <v>0</v>
      </c>
      <c r="E13" s="5">
        <f aca="true" t="shared" si="3" ref="E13:E22">B13+D13</f>
        <v>0</v>
      </c>
      <c r="H13" s="66">
        <f>E13</f>
        <v>0</v>
      </c>
      <c r="I13" s="17"/>
      <c r="L13" s="6"/>
      <c r="P13" s="5">
        <f aca="true" t="shared" si="4" ref="P13:P95">E13</f>
        <v>0</v>
      </c>
    </row>
    <row r="14" spans="1:16" ht="12.75">
      <c r="A14" s="27" t="s">
        <v>136</v>
      </c>
      <c r="B14"/>
      <c r="C14" s="1">
        <f t="shared" si="0"/>
        <v>0</v>
      </c>
      <c r="D14" s="5">
        <f t="shared" si="1"/>
        <v>0</v>
      </c>
      <c r="E14" s="5">
        <f t="shared" si="3"/>
        <v>0</v>
      </c>
      <c r="H14" s="66">
        <f>E14</f>
        <v>0</v>
      </c>
      <c r="I14" s="17"/>
      <c r="L14" s="6"/>
      <c r="P14" s="5">
        <f t="shared" si="4"/>
        <v>0</v>
      </c>
    </row>
    <row r="15" spans="1:16" ht="12.75">
      <c r="A15" s="28" t="s">
        <v>145</v>
      </c>
      <c r="B15"/>
      <c r="C15" s="1">
        <f t="shared" si="0"/>
        <v>0</v>
      </c>
      <c r="D15" s="5">
        <f t="shared" si="1"/>
        <v>0</v>
      </c>
      <c r="E15" s="5">
        <f t="shared" si="3"/>
        <v>0</v>
      </c>
      <c r="I15" s="64">
        <f>E15</f>
        <v>0</v>
      </c>
      <c r="L15" s="6"/>
      <c r="P15" s="5">
        <f t="shared" si="4"/>
        <v>0</v>
      </c>
    </row>
    <row r="16" spans="1:16" ht="12.75">
      <c r="A16" s="28" t="s">
        <v>122</v>
      </c>
      <c r="B16"/>
      <c r="C16" s="1">
        <f t="shared" si="0"/>
        <v>0</v>
      </c>
      <c r="D16" s="5">
        <f t="shared" si="1"/>
        <v>0</v>
      </c>
      <c r="E16" s="5">
        <f t="shared" si="3"/>
        <v>0</v>
      </c>
      <c r="I16" s="64">
        <f>E16</f>
        <v>0</v>
      </c>
      <c r="L16" s="6"/>
      <c r="P16" s="5">
        <f t="shared" si="4"/>
        <v>0</v>
      </c>
    </row>
    <row r="17" spans="1:16" ht="12.75">
      <c r="A17" s="28" t="s">
        <v>150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4">
        <f>E17</f>
        <v>0</v>
      </c>
      <c r="L17" s="6"/>
      <c r="P17" s="5">
        <f>E17</f>
        <v>0</v>
      </c>
    </row>
    <row r="18" spans="1:16" ht="12.75">
      <c r="A18" s="27" t="s">
        <v>79</v>
      </c>
      <c r="B18">
        <v>4</v>
      </c>
      <c r="C18" s="1">
        <f t="shared" si="0"/>
        <v>7.682409203526226E-05</v>
      </c>
      <c r="D18" s="5">
        <f t="shared" si="1"/>
        <v>0</v>
      </c>
      <c r="E18" s="5">
        <f t="shared" si="3"/>
        <v>4</v>
      </c>
      <c r="H18" s="66">
        <f>E18</f>
        <v>4</v>
      </c>
      <c r="I18" s="17"/>
      <c r="L18" s="6"/>
      <c r="P18" s="5">
        <f t="shared" si="4"/>
        <v>4</v>
      </c>
    </row>
    <row r="19" spans="1:16" ht="12.75">
      <c r="A19" s="27" t="s">
        <v>81</v>
      </c>
      <c r="B19"/>
      <c r="C19" s="1">
        <f t="shared" si="0"/>
        <v>0</v>
      </c>
      <c r="D19" s="5">
        <f t="shared" si="1"/>
        <v>0</v>
      </c>
      <c r="E19" s="5">
        <f t="shared" si="3"/>
        <v>0</v>
      </c>
      <c r="H19" s="66">
        <f>E19</f>
        <v>0</v>
      </c>
      <c r="I19" s="17"/>
      <c r="L19" s="6"/>
      <c r="P19" s="5">
        <f t="shared" si="4"/>
        <v>0</v>
      </c>
    </row>
    <row r="20" spans="1:16" ht="12.75">
      <c r="A20" s="27" t="s">
        <v>82</v>
      </c>
      <c r="B20">
        <v>3</v>
      </c>
      <c r="C20" s="1">
        <f t="shared" si="0"/>
        <v>5.761806902644669E-05</v>
      </c>
      <c r="D20" s="5">
        <f t="shared" si="1"/>
        <v>0</v>
      </c>
      <c r="E20" s="5">
        <f>B20+D20</f>
        <v>3</v>
      </c>
      <c r="H20" s="66">
        <f>E20</f>
        <v>3</v>
      </c>
      <c r="I20" s="17"/>
      <c r="L20" s="6"/>
      <c r="P20" s="5">
        <f>E20</f>
        <v>3</v>
      </c>
    </row>
    <row r="21" spans="1:16" ht="12.75">
      <c r="A21" s="27" t="s">
        <v>73</v>
      </c>
      <c r="B21">
        <v>60</v>
      </c>
      <c r="C21" s="1">
        <f t="shared" si="0"/>
        <v>0.0011523613805289339</v>
      </c>
      <c r="D21" s="5">
        <f t="shared" si="1"/>
        <v>0</v>
      </c>
      <c r="E21" s="5">
        <f t="shared" si="3"/>
        <v>60</v>
      </c>
      <c r="H21" s="66">
        <f>E21</f>
        <v>60</v>
      </c>
      <c r="I21" s="17"/>
      <c r="L21" s="6"/>
      <c r="P21" s="5">
        <f t="shared" si="4"/>
        <v>60</v>
      </c>
    </row>
    <row r="22" spans="1:16" ht="12.75">
      <c r="A22" s="28" t="s">
        <v>25</v>
      </c>
      <c r="B22"/>
      <c r="C22" s="1">
        <f t="shared" si="0"/>
        <v>0</v>
      </c>
      <c r="D22" s="5">
        <f t="shared" si="1"/>
        <v>0</v>
      </c>
      <c r="E22" s="5">
        <f t="shared" si="3"/>
        <v>0</v>
      </c>
      <c r="I22" s="67">
        <f>E22</f>
        <v>0</v>
      </c>
      <c r="P22" s="5">
        <f t="shared" si="4"/>
        <v>0</v>
      </c>
    </row>
    <row r="23" spans="1:16" ht="12.75">
      <c r="A23" s="27" t="s">
        <v>26</v>
      </c>
      <c r="B23">
        <v>3</v>
      </c>
      <c r="C23" s="1">
        <f t="shared" si="0"/>
        <v>5.761806902644669E-05</v>
      </c>
      <c r="D23" s="5">
        <f t="shared" si="1"/>
        <v>0</v>
      </c>
      <c r="E23" s="5">
        <f t="shared" si="2"/>
        <v>3</v>
      </c>
      <c r="H23" s="66">
        <f>E23</f>
        <v>3</v>
      </c>
      <c r="P23" s="5">
        <f t="shared" si="4"/>
        <v>3</v>
      </c>
    </row>
    <row r="24" spans="1:16" ht="12.75">
      <c r="A24" s="28" t="s">
        <v>83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7">
        <f>E24</f>
        <v>0</v>
      </c>
      <c r="P24" s="5">
        <f t="shared" si="4"/>
        <v>0</v>
      </c>
    </row>
    <row r="25" spans="1:16" ht="12.75">
      <c r="A25" s="28" t="s">
        <v>196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I25" s="67">
        <f>E25</f>
        <v>0</v>
      </c>
      <c r="P25" s="5">
        <f t="shared" si="4"/>
        <v>0</v>
      </c>
    </row>
    <row r="26" spans="1:16" ht="12.75">
      <c r="A26" s="28" t="s">
        <v>27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67">
        <f>E26</f>
        <v>0</v>
      </c>
      <c r="P26" s="5">
        <f>E26</f>
        <v>0</v>
      </c>
    </row>
    <row r="27" spans="1:16" ht="12.75">
      <c r="A27" s="26" t="s">
        <v>28</v>
      </c>
      <c r="B27">
        <v>73</v>
      </c>
      <c r="C27" s="1">
        <f t="shared" si="0"/>
        <v>0.0014020396796435362</v>
      </c>
      <c r="D27" s="5">
        <f t="shared" si="1"/>
        <v>0</v>
      </c>
      <c r="E27" s="5">
        <f t="shared" si="2"/>
        <v>73</v>
      </c>
      <c r="G27" s="68">
        <f>E27</f>
        <v>73</v>
      </c>
      <c r="P27" s="5">
        <f t="shared" si="4"/>
        <v>73</v>
      </c>
    </row>
    <row r="28" spans="1:16" ht="12.75">
      <c r="A28" s="26" t="s">
        <v>29</v>
      </c>
      <c r="B28">
        <v>305</v>
      </c>
      <c r="C28" s="1">
        <f t="shared" si="0"/>
        <v>0.0058578370176887475</v>
      </c>
      <c r="D28" s="5">
        <f t="shared" si="1"/>
        <v>0</v>
      </c>
      <c r="E28" s="5">
        <f t="shared" si="2"/>
        <v>305</v>
      </c>
      <c r="G28" s="68">
        <f>E28</f>
        <v>305</v>
      </c>
      <c r="P28" s="5">
        <f t="shared" si="4"/>
        <v>305</v>
      </c>
    </row>
    <row r="29" spans="1:16" ht="12.75">
      <c r="A29" s="26" t="s">
        <v>30</v>
      </c>
      <c r="B29">
        <v>15</v>
      </c>
      <c r="C29" s="1">
        <f t="shared" si="0"/>
        <v>0.00028809034513223346</v>
      </c>
      <c r="D29" s="5">
        <f t="shared" si="1"/>
        <v>0</v>
      </c>
      <c r="E29" s="5">
        <f t="shared" si="2"/>
        <v>15</v>
      </c>
      <c r="G29" s="68">
        <f>E29</f>
        <v>15</v>
      </c>
      <c r="P29" s="5">
        <f t="shared" si="4"/>
        <v>15</v>
      </c>
    </row>
    <row r="30" spans="1:16" ht="12.75">
      <c r="A30" s="26" t="s">
        <v>31</v>
      </c>
      <c r="B30">
        <v>746</v>
      </c>
      <c r="C30" s="1">
        <f t="shared" si="0"/>
        <v>0.01432769316457641</v>
      </c>
      <c r="D30" s="5">
        <f t="shared" si="1"/>
        <v>0</v>
      </c>
      <c r="E30" s="5">
        <f t="shared" si="2"/>
        <v>746</v>
      </c>
      <c r="G30" s="68">
        <f>E30</f>
        <v>746</v>
      </c>
      <c r="P30" s="5">
        <f t="shared" si="4"/>
        <v>746</v>
      </c>
    </row>
    <row r="31" spans="1:16" ht="12.75">
      <c r="A31" s="26" t="s">
        <v>32</v>
      </c>
      <c r="B31">
        <v>19259</v>
      </c>
      <c r="C31" s="1">
        <f t="shared" si="0"/>
        <v>0.36988879712677897</v>
      </c>
      <c r="D31" s="5">
        <f t="shared" si="1"/>
        <v>0</v>
      </c>
      <c r="E31" s="5">
        <f t="shared" si="2"/>
        <v>19259</v>
      </c>
      <c r="G31" s="79"/>
      <c r="O31" s="77">
        <f>E31</f>
        <v>19259</v>
      </c>
      <c r="P31" s="5"/>
    </row>
    <row r="32" spans="1:16" ht="12.75">
      <c r="A32" s="25" t="s">
        <v>33</v>
      </c>
      <c r="B32">
        <v>284</v>
      </c>
      <c r="C32" s="1">
        <f t="shared" si="0"/>
        <v>0.00545451053450362</v>
      </c>
      <c r="D32" s="5">
        <f t="shared" si="1"/>
        <v>0</v>
      </c>
      <c r="E32" s="5">
        <f t="shared" si="2"/>
        <v>284</v>
      </c>
      <c r="F32" s="69">
        <f>E32</f>
        <v>284</v>
      </c>
      <c r="P32" s="5">
        <f t="shared" si="4"/>
        <v>284</v>
      </c>
    </row>
    <row r="33" spans="1:16" ht="12.75">
      <c r="A33" s="25" t="s">
        <v>34</v>
      </c>
      <c r="B33">
        <v>296</v>
      </c>
      <c r="C33" s="1">
        <f t="shared" si="0"/>
        <v>0.005684982810609407</v>
      </c>
      <c r="D33" s="5">
        <f t="shared" si="1"/>
        <v>0</v>
      </c>
      <c r="E33" s="5">
        <f t="shared" si="2"/>
        <v>296</v>
      </c>
      <c r="F33" s="69">
        <f aca="true" t="shared" si="5" ref="F33:F41">E33</f>
        <v>296</v>
      </c>
      <c r="P33" s="5">
        <f t="shared" si="4"/>
        <v>296</v>
      </c>
    </row>
    <row r="34" spans="1:16" ht="12.75">
      <c r="A34" s="25" t="s">
        <v>35</v>
      </c>
      <c r="B34">
        <v>173</v>
      </c>
      <c r="C34" s="1">
        <f t="shared" si="0"/>
        <v>0.003322641980525093</v>
      </c>
      <c r="D34" s="5">
        <f t="shared" si="1"/>
        <v>0</v>
      </c>
      <c r="E34" s="5">
        <f t="shared" si="2"/>
        <v>173</v>
      </c>
      <c r="F34" s="69">
        <f t="shared" si="5"/>
        <v>173</v>
      </c>
      <c r="P34" s="5">
        <f t="shared" si="4"/>
        <v>173</v>
      </c>
    </row>
    <row r="35" spans="1:16" ht="12.75">
      <c r="A35" s="25" t="s">
        <v>36</v>
      </c>
      <c r="B35">
        <v>5925</v>
      </c>
      <c r="C35" s="1">
        <f t="shared" si="0"/>
        <v>0.11379568632723222</v>
      </c>
      <c r="D35" s="5">
        <f t="shared" si="1"/>
        <v>0</v>
      </c>
      <c r="E35" s="5">
        <f t="shared" si="2"/>
        <v>5925</v>
      </c>
      <c r="F35" s="69">
        <f t="shared" si="5"/>
        <v>5925</v>
      </c>
      <c r="P35" s="5">
        <f t="shared" si="4"/>
        <v>5925</v>
      </c>
    </row>
    <row r="36" spans="1:16" ht="12.75">
      <c r="A36" s="25" t="s">
        <v>37</v>
      </c>
      <c r="B36">
        <v>0</v>
      </c>
      <c r="C36" s="1">
        <f t="shared" si="0"/>
        <v>0</v>
      </c>
      <c r="D36" s="5">
        <f t="shared" si="1"/>
        <v>0</v>
      </c>
      <c r="E36" s="5">
        <f t="shared" si="2"/>
        <v>0</v>
      </c>
      <c r="F36" s="69">
        <f t="shared" si="5"/>
        <v>0</v>
      </c>
      <c r="P36" s="5">
        <f t="shared" si="4"/>
        <v>0</v>
      </c>
    </row>
    <row r="37" spans="1:16" ht="12.75">
      <c r="A37" s="25" t="s">
        <v>38</v>
      </c>
      <c r="B37">
        <v>390</v>
      </c>
      <c r="C37" s="1">
        <f t="shared" si="0"/>
        <v>0.007490348973438071</v>
      </c>
      <c r="D37" s="5">
        <f t="shared" si="1"/>
        <v>0</v>
      </c>
      <c r="E37" s="5">
        <f t="shared" si="2"/>
        <v>390</v>
      </c>
      <c r="F37" s="69">
        <f t="shared" si="5"/>
        <v>390</v>
      </c>
      <c r="P37" s="5">
        <f t="shared" si="4"/>
        <v>390</v>
      </c>
    </row>
    <row r="38" spans="1:16" ht="12.75">
      <c r="A38" s="25" t="s">
        <v>39</v>
      </c>
      <c r="B38">
        <v>0</v>
      </c>
      <c r="C38" s="1">
        <f t="shared" si="0"/>
        <v>0</v>
      </c>
      <c r="D38" s="5">
        <f t="shared" si="1"/>
        <v>0</v>
      </c>
      <c r="E38" s="5">
        <f t="shared" si="2"/>
        <v>0</v>
      </c>
      <c r="F38" s="69">
        <f t="shared" si="5"/>
        <v>0</v>
      </c>
      <c r="P38" s="5">
        <f t="shared" si="4"/>
        <v>0</v>
      </c>
    </row>
    <row r="39" spans="1:16" ht="12.75">
      <c r="A39" s="25" t="s">
        <v>40</v>
      </c>
      <c r="B39">
        <v>90</v>
      </c>
      <c r="C39" s="1">
        <f t="shared" si="0"/>
        <v>0.0017285420707934009</v>
      </c>
      <c r="D39" s="5">
        <f t="shared" si="1"/>
        <v>0</v>
      </c>
      <c r="E39" s="5">
        <f t="shared" si="2"/>
        <v>90</v>
      </c>
      <c r="F39" s="69">
        <f t="shared" si="5"/>
        <v>90</v>
      </c>
      <c r="P39" s="5">
        <f t="shared" si="4"/>
        <v>90</v>
      </c>
    </row>
    <row r="40" spans="1:16" ht="12.75">
      <c r="A40" s="25" t="s">
        <v>41</v>
      </c>
      <c r="B40">
        <v>2288</v>
      </c>
      <c r="C40" s="1">
        <f t="shared" si="0"/>
        <v>0.04394338064417001</v>
      </c>
      <c r="D40" s="5">
        <f t="shared" si="1"/>
        <v>0</v>
      </c>
      <c r="E40" s="5">
        <f t="shared" si="2"/>
        <v>2288</v>
      </c>
      <c r="F40" s="69">
        <f t="shared" si="5"/>
        <v>2288</v>
      </c>
      <c r="P40" s="5">
        <f t="shared" si="4"/>
        <v>2288</v>
      </c>
    </row>
    <row r="41" spans="1:16" ht="12.75">
      <c r="A41" s="25" t="s">
        <v>42</v>
      </c>
      <c r="B41">
        <v>1932</v>
      </c>
      <c r="C41" s="1">
        <f t="shared" si="0"/>
        <v>0.03710603645303167</v>
      </c>
      <c r="D41" s="5">
        <f t="shared" si="1"/>
        <v>0</v>
      </c>
      <c r="E41" s="5">
        <f t="shared" si="2"/>
        <v>1932</v>
      </c>
      <c r="F41" s="69">
        <f t="shared" si="5"/>
        <v>1932</v>
      </c>
      <c r="P41" s="5">
        <f t="shared" si="4"/>
        <v>1932</v>
      </c>
    </row>
    <row r="42" spans="1:16" ht="12.75">
      <c r="A42" s="26" t="s">
        <v>43</v>
      </c>
      <c r="B42">
        <v>1129</v>
      </c>
      <c r="C42" s="1">
        <f t="shared" si="0"/>
        <v>0.021683599976952773</v>
      </c>
      <c r="D42" s="5">
        <f t="shared" si="1"/>
        <v>0</v>
      </c>
      <c r="E42" s="5">
        <f t="shared" si="2"/>
        <v>1129</v>
      </c>
      <c r="G42" s="68">
        <f>E42</f>
        <v>1129</v>
      </c>
      <c r="P42" s="5">
        <f t="shared" si="4"/>
        <v>1129</v>
      </c>
    </row>
    <row r="43" spans="1:16" ht="12.75">
      <c r="A43" s="25" t="s">
        <v>44</v>
      </c>
      <c r="B43">
        <v>221</v>
      </c>
      <c r="C43" s="1">
        <f t="shared" si="0"/>
        <v>0.00424453108494824</v>
      </c>
      <c r="D43" s="5">
        <f t="shared" si="1"/>
        <v>0</v>
      </c>
      <c r="E43" s="5">
        <f t="shared" si="2"/>
        <v>221</v>
      </c>
      <c r="F43" s="69">
        <f>E43</f>
        <v>221</v>
      </c>
      <c r="P43" s="5">
        <f t="shared" si="4"/>
        <v>221</v>
      </c>
    </row>
    <row r="44" spans="1:16" ht="12.75">
      <c r="A44" s="25" t="s">
        <v>45</v>
      </c>
      <c r="B44">
        <v>9726</v>
      </c>
      <c r="C44" s="1">
        <f aca="true" t="shared" si="6" ref="C44:C75">B44/$B$103</f>
        <v>0.18679777978374018</v>
      </c>
      <c r="D44" s="5">
        <f aca="true" t="shared" si="7" ref="D44:D75">C44*$B$106</f>
        <v>0</v>
      </c>
      <c r="E44" s="5">
        <f t="shared" si="2"/>
        <v>9726</v>
      </c>
      <c r="F44" s="69">
        <f>E44</f>
        <v>9726</v>
      </c>
      <c r="P44" s="5">
        <f t="shared" si="4"/>
        <v>9726</v>
      </c>
    </row>
    <row r="45" spans="1:16" ht="12.75">
      <c r="A45" s="25" t="s">
        <v>46</v>
      </c>
      <c r="B45">
        <v>5368</v>
      </c>
      <c r="C45" s="1">
        <f t="shared" si="6"/>
        <v>0.10309793151132195</v>
      </c>
      <c r="D45" s="5">
        <f t="shared" si="7"/>
        <v>0</v>
      </c>
      <c r="E45" s="5">
        <f t="shared" si="2"/>
        <v>5368</v>
      </c>
      <c r="F45" s="69">
        <f>E45</f>
        <v>5368</v>
      </c>
      <c r="P45" s="5">
        <f t="shared" si="4"/>
        <v>5368</v>
      </c>
    </row>
    <row r="46" spans="1:16" ht="12.75">
      <c r="A46" s="29" t="s">
        <v>47</v>
      </c>
      <c r="B46"/>
      <c r="C46" s="1">
        <f t="shared" si="6"/>
        <v>0</v>
      </c>
      <c r="D46" s="5">
        <f t="shared" si="7"/>
        <v>0</v>
      </c>
      <c r="E46" s="5">
        <f t="shared" si="2"/>
        <v>0</v>
      </c>
      <c r="N46" s="70">
        <f>E46</f>
        <v>0</v>
      </c>
      <c r="P46" s="5">
        <f t="shared" si="4"/>
        <v>0</v>
      </c>
    </row>
    <row r="47" spans="1:16" ht="12.75">
      <c r="A47" s="27" t="s">
        <v>48</v>
      </c>
      <c r="B47">
        <v>237</v>
      </c>
      <c r="C47" s="1">
        <f t="shared" si="6"/>
        <v>0.004551827453089289</v>
      </c>
      <c r="D47" s="5">
        <f t="shared" si="7"/>
        <v>0</v>
      </c>
      <c r="E47" s="5">
        <f t="shared" si="2"/>
        <v>237</v>
      </c>
      <c r="H47" s="66">
        <f aca="true" t="shared" si="8" ref="H47:H53">E47</f>
        <v>237</v>
      </c>
      <c r="P47" s="5">
        <f t="shared" si="4"/>
        <v>237</v>
      </c>
    </row>
    <row r="48" spans="1:16" ht="12.75">
      <c r="A48" s="27" t="s">
        <v>123</v>
      </c>
      <c r="B48">
        <v>336</v>
      </c>
      <c r="C48" s="1">
        <f t="shared" si="6"/>
        <v>0.00645322373096203</v>
      </c>
      <c r="D48" s="5">
        <f t="shared" si="7"/>
        <v>0</v>
      </c>
      <c r="E48" s="5">
        <f t="shared" si="2"/>
        <v>336</v>
      </c>
      <c r="H48" s="66">
        <f t="shared" si="8"/>
        <v>336</v>
      </c>
      <c r="P48" s="5">
        <f t="shared" si="4"/>
        <v>336</v>
      </c>
    </row>
    <row r="49" spans="1:16" ht="12.75">
      <c r="A49" s="28" t="s">
        <v>178</v>
      </c>
      <c r="B49"/>
      <c r="C49" s="1">
        <f t="shared" si="6"/>
        <v>0</v>
      </c>
      <c r="D49" s="5">
        <f t="shared" si="7"/>
        <v>0</v>
      </c>
      <c r="E49" s="5">
        <f>B49+D49</f>
        <v>0</v>
      </c>
      <c r="I49" s="67">
        <f>E49</f>
        <v>0</v>
      </c>
      <c r="P49" s="5">
        <f>E49</f>
        <v>0</v>
      </c>
    </row>
    <row r="50" spans="1:16" ht="12.75">
      <c r="A50" s="27" t="s">
        <v>124</v>
      </c>
      <c r="B50">
        <v>5</v>
      </c>
      <c r="C50" s="1">
        <f t="shared" si="6"/>
        <v>9.603011504407782E-05</v>
      </c>
      <c r="D50" s="5">
        <f t="shared" si="7"/>
        <v>0</v>
      </c>
      <c r="E50" s="5">
        <f t="shared" si="2"/>
        <v>5</v>
      </c>
      <c r="H50" s="66">
        <f t="shared" si="8"/>
        <v>5</v>
      </c>
      <c r="P50" s="5">
        <f t="shared" si="4"/>
        <v>5</v>
      </c>
    </row>
    <row r="51" spans="1:16" ht="12.75">
      <c r="A51" s="27" t="s">
        <v>75</v>
      </c>
      <c r="B51"/>
      <c r="C51" s="1">
        <f t="shared" si="6"/>
        <v>0</v>
      </c>
      <c r="D51" s="5">
        <f t="shared" si="7"/>
        <v>0</v>
      </c>
      <c r="E51" s="5">
        <f t="shared" si="2"/>
        <v>0</v>
      </c>
      <c r="H51" s="66">
        <f t="shared" si="8"/>
        <v>0</v>
      </c>
      <c r="P51" s="5">
        <f t="shared" si="4"/>
        <v>0</v>
      </c>
    </row>
    <row r="52" spans="1:16" ht="12.75">
      <c r="A52" s="27" t="s">
        <v>49</v>
      </c>
      <c r="B52">
        <v>67</v>
      </c>
      <c r="C52" s="1">
        <f t="shared" si="6"/>
        <v>0.0012868035415906428</v>
      </c>
      <c r="D52" s="5">
        <f t="shared" si="7"/>
        <v>0</v>
      </c>
      <c r="E52" s="5">
        <f t="shared" si="2"/>
        <v>67</v>
      </c>
      <c r="H52" s="66">
        <f t="shared" si="8"/>
        <v>67</v>
      </c>
      <c r="P52" s="5">
        <f t="shared" si="4"/>
        <v>67</v>
      </c>
    </row>
    <row r="53" spans="1:16" ht="12.75">
      <c r="A53" s="27" t="s">
        <v>125</v>
      </c>
      <c r="B53"/>
      <c r="C53" s="1">
        <f t="shared" si="6"/>
        <v>0</v>
      </c>
      <c r="D53" s="5">
        <f t="shared" si="7"/>
        <v>0</v>
      </c>
      <c r="E53" s="5">
        <f t="shared" si="2"/>
        <v>0</v>
      </c>
      <c r="H53" s="66">
        <f t="shared" si="8"/>
        <v>0</v>
      </c>
      <c r="P53" s="5">
        <f t="shared" si="4"/>
        <v>0</v>
      </c>
    </row>
    <row r="54" spans="1:16" ht="12.75">
      <c r="A54" s="28" t="s">
        <v>132</v>
      </c>
      <c r="B54"/>
      <c r="C54" s="1">
        <f t="shared" si="6"/>
        <v>0</v>
      </c>
      <c r="D54" s="5">
        <f t="shared" si="7"/>
        <v>0</v>
      </c>
      <c r="E54" s="5">
        <f t="shared" si="2"/>
        <v>0</v>
      </c>
      <c r="I54" s="67">
        <f>E54</f>
        <v>0</v>
      </c>
      <c r="P54" s="5">
        <f t="shared" si="4"/>
        <v>0</v>
      </c>
    </row>
    <row r="55" spans="1:16" ht="12.75">
      <c r="A55" s="28" t="s">
        <v>50</v>
      </c>
      <c r="B55">
        <v>243</v>
      </c>
      <c r="C55" s="1">
        <f t="shared" si="6"/>
        <v>0.004667063591142182</v>
      </c>
      <c r="D55" s="5">
        <f t="shared" si="7"/>
        <v>0</v>
      </c>
      <c r="E55" s="5">
        <f>B55+D55</f>
        <v>243</v>
      </c>
      <c r="I55" s="67">
        <f>E55</f>
        <v>243</v>
      </c>
      <c r="P55" s="5">
        <f>E55</f>
        <v>243</v>
      </c>
    </row>
    <row r="56" spans="1:16" ht="12.75">
      <c r="A56" s="28" t="s">
        <v>51</v>
      </c>
      <c r="B56">
        <v>1</v>
      </c>
      <c r="C56" s="1">
        <f t="shared" si="6"/>
        <v>1.9206023008815565E-05</v>
      </c>
      <c r="D56" s="5">
        <f t="shared" si="7"/>
        <v>0</v>
      </c>
      <c r="E56" s="5">
        <f t="shared" si="2"/>
        <v>1</v>
      </c>
      <c r="I56" s="67">
        <f aca="true" t="shared" si="9" ref="I56:I64">E56</f>
        <v>1</v>
      </c>
      <c r="P56" s="5">
        <f t="shared" si="4"/>
        <v>1</v>
      </c>
    </row>
    <row r="57" spans="1:16" ht="12.75">
      <c r="A57" s="28" t="s">
        <v>52</v>
      </c>
      <c r="B57">
        <v>15</v>
      </c>
      <c r="C57" s="1">
        <f t="shared" si="6"/>
        <v>0.00028809034513223346</v>
      </c>
      <c r="D57" s="5">
        <f t="shared" si="7"/>
        <v>0</v>
      </c>
      <c r="E57" s="5">
        <f t="shared" si="2"/>
        <v>15</v>
      </c>
      <c r="I57" s="67">
        <f t="shared" si="9"/>
        <v>15</v>
      </c>
      <c r="P57" s="5">
        <f t="shared" si="4"/>
        <v>15</v>
      </c>
    </row>
    <row r="58" spans="1:16" ht="12.75">
      <c r="A58" s="28" t="s">
        <v>126</v>
      </c>
      <c r="B58">
        <v>9</v>
      </c>
      <c r="C58" s="1">
        <f t="shared" si="6"/>
        <v>0.0001728542070793401</v>
      </c>
      <c r="D58" s="5">
        <f t="shared" si="7"/>
        <v>0</v>
      </c>
      <c r="E58" s="5">
        <f t="shared" si="2"/>
        <v>9</v>
      </c>
      <c r="I58" s="67">
        <f t="shared" si="9"/>
        <v>9</v>
      </c>
      <c r="P58" s="5">
        <f t="shared" si="4"/>
        <v>9</v>
      </c>
    </row>
    <row r="59" spans="1:16" ht="12.75">
      <c r="A59" s="27" t="s">
        <v>87</v>
      </c>
      <c r="B59">
        <v>14</v>
      </c>
      <c r="C59" s="1">
        <f t="shared" si="6"/>
        <v>0.0002688843221234179</v>
      </c>
      <c r="D59" s="5">
        <f t="shared" si="7"/>
        <v>0</v>
      </c>
      <c r="E59" s="5">
        <f>B59+D59</f>
        <v>14</v>
      </c>
      <c r="H59" s="66">
        <f>E59</f>
        <v>14</v>
      </c>
      <c r="P59" s="5">
        <f>E59</f>
        <v>14</v>
      </c>
    </row>
    <row r="60" spans="1:16" ht="12.75">
      <c r="A60" s="85" t="s">
        <v>53</v>
      </c>
      <c r="B60">
        <v>1</v>
      </c>
      <c r="C60" s="1">
        <f t="shared" si="6"/>
        <v>1.9206023008815565E-05</v>
      </c>
      <c r="D60" s="5">
        <f t="shared" si="7"/>
        <v>0</v>
      </c>
      <c r="E60" s="5">
        <f>B60+D60</f>
        <v>1</v>
      </c>
      <c r="H60" s="79"/>
      <c r="I60" s="67">
        <f t="shared" si="9"/>
        <v>1</v>
      </c>
      <c r="P60" s="5">
        <f>E60</f>
        <v>1</v>
      </c>
    </row>
    <row r="61" spans="1:16" ht="12.75">
      <c r="A61" s="28" t="s">
        <v>191</v>
      </c>
      <c r="B61"/>
      <c r="C61" s="1">
        <f t="shared" si="6"/>
        <v>0</v>
      </c>
      <c r="D61" s="5">
        <f t="shared" si="7"/>
        <v>0</v>
      </c>
      <c r="E61" s="5">
        <f t="shared" si="2"/>
        <v>0</v>
      </c>
      <c r="I61" s="67">
        <f t="shared" si="9"/>
        <v>0</v>
      </c>
      <c r="P61" s="5">
        <f t="shared" si="4"/>
        <v>0</v>
      </c>
    </row>
    <row r="62" spans="1:16" ht="12.75">
      <c r="A62" s="28" t="s">
        <v>54</v>
      </c>
      <c r="B62">
        <v>38</v>
      </c>
      <c r="C62" s="1">
        <f t="shared" si="6"/>
        <v>0.0007298288743349914</v>
      </c>
      <c r="D62" s="5">
        <f t="shared" si="7"/>
        <v>0</v>
      </c>
      <c r="E62" s="5">
        <f t="shared" si="2"/>
        <v>38</v>
      </c>
      <c r="I62" s="67">
        <f t="shared" si="9"/>
        <v>38</v>
      </c>
      <c r="P62" s="5">
        <f t="shared" si="4"/>
        <v>38</v>
      </c>
    </row>
    <row r="63" spans="1:16" ht="12.75">
      <c r="A63" s="28" t="s">
        <v>146</v>
      </c>
      <c r="B63"/>
      <c r="C63" s="1">
        <f t="shared" si="6"/>
        <v>0</v>
      </c>
      <c r="D63" s="5">
        <f t="shared" si="7"/>
        <v>0</v>
      </c>
      <c r="E63" s="5">
        <f t="shared" si="2"/>
        <v>0</v>
      </c>
      <c r="I63" s="67">
        <f t="shared" si="9"/>
        <v>0</v>
      </c>
      <c r="P63" s="5">
        <f t="shared" si="4"/>
        <v>0</v>
      </c>
    </row>
    <row r="64" spans="1:16" ht="12.75">
      <c r="A64" s="28" t="s">
        <v>55</v>
      </c>
      <c r="B64"/>
      <c r="C64" s="1">
        <f t="shared" si="6"/>
        <v>0</v>
      </c>
      <c r="D64" s="5">
        <f t="shared" si="7"/>
        <v>0</v>
      </c>
      <c r="E64" s="5">
        <f t="shared" si="2"/>
        <v>0</v>
      </c>
      <c r="I64" s="67">
        <f t="shared" si="9"/>
        <v>0</v>
      </c>
      <c r="P64" s="5">
        <f t="shared" si="4"/>
        <v>0</v>
      </c>
    </row>
    <row r="65" spans="1:16" ht="12.75">
      <c r="A65" s="27" t="s">
        <v>88</v>
      </c>
      <c r="B65"/>
      <c r="C65" s="1">
        <f t="shared" si="6"/>
        <v>0</v>
      </c>
      <c r="D65" s="5">
        <f t="shared" si="7"/>
        <v>0</v>
      </c>
      <c r="E65" s="5">
        <f t="shared" si="2"/>
        <v>0</v>
      </c>
      <c r="H65" s="66">
        <f aca="true" t="shared" si="10" ref="H65:H70">E65</f>
        <v>0</v>
      </c>
      <c r="P65" s="5">
        <f t="shared" si="4"/>
        <v>0</v>
      </c>
    </row>
    <row r="66" spans="1:16" ht="12.75">
      <c r="A66" s="27" t="s">
        <v>56</v>
      </c>
      <c r="B66">
        <v>1</v>
      </c>
      <c r="C66" s="1">
        <f t="shared" si="6"/>
        <v>1.9206023008815565E-05</v>
      </c>
      <c r="D66" s="5">
        <f t="shared" si="7"/>
        <v>0</v>
      </c>
      <c r="E66" s="5">
        <f t="shared" si="2"/>
        <v>1</v>
      </c>
      <c r="H66" s="66">
        <f t="shared" si="10"/>
        <v>1</v>
      </c>
      <c r="P66" s="5">
        <f t="shared" si="4"/>
        <v>1</v>
      </c>
    </row>
    <row r="67" spans="1:16" ht="12.75">
      <c r="A67" s="27" t="s">
        <v>127</v>
      </c>
      <c r="B67"/>
      <c r="C67" s="1">
        <f t="shared" si="6"/>
        <v>0</v>
      </c>
      <c r="D67" s="5">
        <f t="shared" si="7"/>
        <v>0</v>
      </c>
      <c r="E67" s="5">
        <f t="shared" si="2"/>
        <v>0</v>
      </c>
      <c r="H67" s="66">
        <f t="shared" si="10"/>
        <v>0</v>
      </c>
      <c r="P67" s="5">
        <f t="shared" si="4"/>
        <v>0</v>
      </c>
    </row>
    <row r="68" spans="1:16" ht="12.75">
      <c r="A68" s="27" t="s">
        <v>57</v>
      </c>
      <c r="B68">
        <v>6</v>
      </c>
      <c r="C68" s="1">
        <f t="shared" si="6"/>
        <v>0.00011523613805289338</v>
      </c>
      <c r="D68" s="5">
        <f t="shared" si="7"/>
        <v>0</v>
      </c>
      <c r="E68" s="5">
        <f t="shared" si="2"/>
        <v>6</v>
      </c>
      <c r="H68" s="66">
        <f t="shared" si="10"/>
        <v>6</v>
      </c>
      <c r="P68" s="5">
        <f t="shared" si="4"/>
        <v>6</v>
      </c>
    </row>
    <row r="69" spans="1:16" ht="12.75">
      <c r="A69" s="27" t="s">
        <v>89</v>
      </c>
      <c r="B69">
        <v>1</v>
      </c>
      <c r="C69" s="1">
        <f t="shared" si="6"/>
        <v>1.9206023008815565E-05</v>
      </c>
      <c r="D69" s="5">
        <f t="shared" si="7"/>
        <v>0</v>
      </c>
      <c r="E69" s="5">
        <f t="shared" si="2"/>
        <v>1</v>
      </c>
      <c r="H69" s="66">
        <f t="shared" si="10"/>
        <v>1</v>
      </c>
      <c r="P69" s="5">
        <f t="shared" si="4"/>
        <v>1</v>
      </c>
    </row>
    <row r="70" spans="1:16" ht="12.75">
      <c r="A70" s="27" t="s">
        <v>58</v>
      </c>
      <c r="B70"/>
      <c r="C70" s="1">
        <f t="shared" si="6"/>
        <v>0</v>
      </c>
      <c r="D70" s="5">
        <f t="shared" si="7"/>
        <v>0</v>
      </c>
      <c r="E70" s="5">
        <f t="shared" si="2"/>
        <v>0</v>
      </c>
      <c r="H70" s="66">
        <f t="shared" si="10"/>
        <v>0</v>
      </c>
      <c r="P70" s="5">
        <f t="shared" si="4"/>
        <v>0</v>
      </c>
    </row>
    <row r="71" spans="1:16" ht="12.75">
      <c r="A71" s="27" t="s">
        <v>179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H71" s="66">
        <f>E71</f>
        <v>0</v>
      </c>
      <c r="P71" s="5">
        <f>E71</f>
        <v>0</v>
      </c>
    </row>
    <row r="72" spans="1:16" ht="12.75">
      <c r="A72" s="28" t="s">
        <v>91</v>
      </c>
      <c r="B72">
        <v>2</v>
      </c>
      <c r="C72" s="1">
        <f t="shared" si="6"/>
        <v>3.841204601763113E-05</v>
      </c>
      <c r="D72" s="5">
        <f t="shared" si="7"/>
        <v>0</v>
      </c>
      <c r="E72" s="5">
        <f>B72+D72</f>
        <v>2</v>
      </c>
      <c r="H72" s="79"/>
      <c r="I72" s="67">
        <f>E72</f>
        <v>2</v>
      </c>
      <c r="P72" s="5">
        <f>E72</f>
        <v>2</v>
      </c>
    </row>
    <row r="73" spans="1:16" ht="12.75">
      <c r="A73" s="28" t="s">
        <v>92</v>
      </c>
      <c r="B73">
        <v>7</v>
      </c>
      <c r="C73" s="1">
        <f t="shared" si="6"/>
        <v>0.00013444216106170894</v>
      </c>
      <c r="D73" s="5">
        <f t="shared" si="7"/>
        <v>0</v>
      </c>
      <c r="E73" s="5">
        <f t="shared" si="2"/>
        <v>7</v>
      </c>
      <c r="I73" s="67">
        <f>E73</f>
        <v>7</v>
      </c>
      <c r="P73" s="5">
        <f t="shared" si="4"/>
        <v>7</v>
      </c>
    </row>
    <row r="74" spans="1:16" ht="12.75">
      <c r="A74" s="28" t="s">
        <v>95</v>
      </c>
      <c r="B74"/>
      <c r="C74" s="1">
        <f t="shared" si="6"/>
        <v>0</v>
      </c>
      <c r="D74" s="5">
        <f t="shared" si="7"/>
        <v>0</v>
      </c>
      <c r="E74" s="5">
        <f>B74+D74</f>
        <v>0</v>
      </c>
      <c r="I74" s="67">
        <f>E74</f>
        <v>0</v>
      </c>
      <c r="P74" s="5">
        <f t="shared" si="4"/>
        <v>0</v>
      </c>
    </row>
    <row r="75" spans="1:16" ht="12.75">
      <c r="A75" s="28" t="s">
        <v>96</v>
      </c>
      <c r="B75"/>
      <c r="C75" s="1">
        <f t="shared" si="6"/>
        <v>0</v>
      </c>
      <c r="D75" s="5">
        <f t="shared" si="7"/>
        <v>0</v>
      </c>
      <c r="E75" s="5">
        <f>B75+D75</f>
        <v>0</v>
      </c>
      <c r="I75" s="67">
        <f>E75</f>
        <v>0</v>
      </c>
      <c r="P75" s="5">
        <f t="shared" si="4"/>
        <v>0</v>
      </c>
    </row>
    <row r="76" spans="1:16" ht="12.75">
      <c r="A76" s="89" t="s">
        <v>59</v>
      </c>
      <c r="B76">
        <v>1109</v>
      </c>
      <c r="C76" s="1">
        <f aca="true" t="shared" si="11" ref="C76:C101">B76/$B$103</f>
        <v>0.02129947951677646</v>
      </c>
      <c r="D76" s="5">
        <f aca="true" t="shared" si="12" ref="D76:D101">C76*$B$106</f>
        <v>0</v>
      </c>
      <c r="E76" s="5">
        <f>B76+D76</f>
        <v>1109</v>
      </c>
      <c r="I76" s="79"/>
      <c r="J76" s="71">
        <f>E76</f>
        <v>1109</v>
      </c>
      <c r="P76" s="5">
        <f t="shared" si="4"/>
        <v>1109</v>
      </c>
    </row>
    <row r="77" spans="1:16" ht="12.75">
      <c r="A77" s="30" t="s">
        <v>197</v>
      </c>
      <c r="B77"/>
      <c r="C77" s="1">
        <f t="shared" si="11"/>
        <v>0</v>
      </c>
      <c r="D77" s="5">
        <f t="shared" si="12"/>
        <v>0</v>
      </c>
      <c r="E77" s="5">
        <f t="shared" si="2"/>
        <v>0</v>
      </c>
      <c r="J77" s="71">
        <f>E77</f>
        <v>0</v>
      </c>
      <c r="P77" s="5">
        <f t="shared" si="4"/>
        <v>0</v>
      </c>
    </row>
    <row r="78" spans="1:16" ht="12.75">
      <c r="A78" s="30" t="s">
        <v>60</v>
      </c>
      <c r="B78">
        <v>272</v>
      </c>
      <c r="C78" s="1">
        <f t="shared" si="11"/>
        <v>0.005224038258397834</v>
      </c>
      <c r="D78" s="5">
        <f t="shared" si="12"/>
        <v>0</v>
      </c>
      <c r="E78" s="5">
        <f t="shared" si="2"/>
        <v>272</v>
      </c>
      <c r="J78" s="71">
        <f aca="true" t="shared" si="13" ref="J78:J86">E78</f>
        <v>272</v>
      </c>
      <c r="P78" s="5">
        <f t="shared" si="4"/>
        <v>272</v>
      </c>
    </row>
    <row r="79" spans="1:16" ht="12.75">
      <c r="A79" s="30" t="s">
        <v>198</v>
      </c>
      <c r="B79">
        <v>104</v>
      </c>
      <c r="C79" s="1">
        <f t="shared" si="11"/>
        <v>0.0019974263929168185</v>
      </c>
      <c r="D79" s="5">
        <f t="shared" si="12"/>
        <v>0</v>
      </c>
      <c r="E79" s="5">
        <f t="shared" si="2"/>
        <v>104</v>
      </c>
      <c r="J79" s="71">
        <f t="shared" si="13"/>
        <v>104</v>
      </c>
      <c r="P79" s="5">
        <f t="shared" si="4"/>
        <v>104</v>
      </c>
    </row>
    <row r="80" spans="1:16" ht="12.75">
      <c r="A80" s="30" t="s">
        <v>61</v>
      </c>
      <c r="B80">
        <v>658</v>
      </c>
      <c r="C80" s="1">
        <f t="shared" si="11"/>
        <v>0.01263756313980064</v>
      </c>
      <c r="D80" s="5">
        <f t="shared" si="12"/>
        <v>0</v>
      </c>
      <c r="E80" s="5">
        <f>B80+D80</f>
        <v>658</v>
      </c>
      <c r="J80" s="71">
        <f>E80</f>
        <v>658</v>
      </c>
      <c r="P80" s="5">
        <f>E80</f>
        <v>658</v>
      </c>
    </row>
    <row r="81" spans="1:16" ht="12.75">
      <c r="A81" s="30" t="s">
        <v>62</v>
      </c>
      <c r="B81">
        <v>13</v>
      </c>
      <c r="C81" s="1">
        <f t="shared" si="11"/>
        <v>0.0002496782991146023</v>
      </c>
      <c r="D81" s="5">
        <f t="shared" si="12"/>
        <v>0</v>
      </c>
      <c r="E81" s="5">
        <f t="shared" si="2"/>
        <v>13</v>
      </c>
      <c r="J81" s="71">
        <f t="shared" si="13"/>
        <v>13</v>
      </c>
      <c r="P81" s="5">
        <f t="shared" si="4"/>
        <v>13</v>
      </c>
    </row>
    <row r="82" spans="1:16" ht="12.75">
      <c r="A82" s="30" t="s">
        <v>63</v>
      </c>
      <c r="B82">
        <v>321</v>
      </c>
      <c r="C82" s="1">
        <f t="shared" si="11"/>
        <v>0.006165133385829797</v>
      </c>
      <c r="D82" s="5">
        <f t="shared" si="12"/>
        <v>0</v>
      </c>
      <c r="E82" s="5">
        <f t="shared" si="2"/>
        <v>321</v>
      </c>
      <c r="J82" s="71">
        <f t="shared" si="13"/>
        <v>321</v>
      </c>
      <c r="K82" s="6"/>
      <c r="P82" s="5">
        <f t="shared" si="4"/>
        <v>321</v>
      </c>
    </row>
    <row r="83" spans="1:16" ht="12.75">
      <c r="A83" s="30" t="s">
        <v>128</v>
      </c>
      <c r="B83"/>
      <c r="C83" s="1">
        <f t="shared" si="11"/>
        <v>0</v>
      </c>
      <c r="D83" s="5">
        <f t="shared" si="12"/>
        <v>0</v>
      </c>
      <c r="E83" s="5">
        <f t="shared" si="2"/>
        <v>0</v>
      </c>
      <c r="J83" s="71">
        <f t="shared" si="13"/>
        <v>0</v>
      </c>
      <c r="K83" s="6"/>
      <c r="P83" s="5">
        <f t="shared" si="4"/>
        <v>0</v>
      </c>
    </row>
    <row r="84" spans="1:16" ht="12.75">
      <c r="A84" s="31" t="s">
        <v>199</v>
      </c>
      <c r="B84"/>
      <c r="C84" s="1">
        <f t="shared" si="11"/>
        <v>0</v>
      </c>
      <c r="D84" s="5">
        <f t="shared" si="12"/>
        <v>0</v>
      </c>
      <c r="E84" s="5">
        <f>B84+D84</f>
        <v>0</v>
      </c>
      <c r="L84" s="72">
        <f>E84</f>
        <v>0</v>
      </c>
      <c r="P84" s="17">
        <f>E84</f>
        <v>0</v>
      </c>
    </row>
    <row r="85" spans="1:16" ht="12.75">
      <c r="A85" s="31" t="s">
        <v>169</v>
      </c>
      <c r="B85"/>
      <c r="C85" s="1">
        <f t="shared" si="11"/>
        <v>0</v>
      </c>
      <c r="D85" s="5">
        <f t="shared" si="12"/>
        <v>0</v>
      </c>
      <c r="E85" s="5">
        <f>B85+D85</f>
        <v>0</v>
      </c>
      <c r="L85" s="72">
        <f>E85</f>
        <v>0</v>
      </c>
      <c r="P85" s="17">
        <f>E85</f>
        <v>0</v>
      </c>
    </row>
    <row r="86" spans="1:16" ht="12.75">
      <c r="A86" s="30" t="s">
        <v>69</v>
      </c>
      <c r="B86"/>
      <c r="C86" s="1">
        <f t="shared" si="11"/>
        <v>0</v>
      </c>
      <c r="D86" s="5">
        <f t="shared" si="12"/>
        <v>0</v>
      </c>
      <c r="E86" s="5">
        <f t="shared" si="2"/>
        <v>0</v>
      </c>
      <c r="J86" s="71">
        <f t="shared" si="13"/>
        <v>0</v>
      </c>
      <c r="K86" s="6"/>
      <c r="P86" s="5">
        <f t="shared" si="4"/>
        <v>0</v>
      </c>
    </row>
    <row r="87" spans="1:16" ht="12.75">
      <c r="A87" s="30" t="s">
        <v>70</v>
      </c>
      <c r="B87">
        <v>89</v>
      </c>
      <c r="C87" s="1">
        <f t="shared" si="11"/>
        <v>0.0017093360477845852</v>
      </c>
      <c r="D87" s="5">
        <f t="shared" si="12"/>
        <v>0</v>
      </c>
      <c r="E87" s="5">
        <f>B87+D87</f>
        <v>89</v>
      </c>
      <c r="J87" s="71">
        <f>E87</f>
        <v>89</v>
      </c>
      <c r="K87" s="6"/>
      <c r="P87" s="5">
        <f>E87</f>
        <v>89</v>
      </c>
    </row>
    <row r="88" spans="1:16" ht="12.75">
      <c r="A88" s="30" t="s">
        <v>180</v>
      </c>
      <c r="B88"/>
      <c r="C88" s="1">
        <f t="shared" si="11"/>
        <v>0</v>
      </c>
      <c r="D88" s="5">
        <f t="shared" si="12"/>
        <v>0</v>
      </c>
      <c r="E88" s="5">
        <f>B88+D88</f>
        <v>0</v>
      </c>
      <c r="J88" s="71">
        <f>E88</f>
        <v>0</v>
      </c>
      <c r="K88" s="6"/>
      <c r="P88" s="5">
        <f>E88</f>
        <v>0</v>
      </c>
    </row>
    <row r="89" spans="1:16" ht="12.75">
      <c r="A89" s="81" t="s">
        <v>176</v>
      </c>
      <c r="B89">
        <v>1</v>
      </c>
      <c r="C89" s="1">
        <f t="shared" si="11"/>
        <v>1.9206023008815565E-05</v>
      </c>
      <c r="D89" s="5">
        <f t="shared" si="12"/>
        <v>0</v>
      </c>
      <c r="E89" s="5">
        <f>B89+D89</f>
        <v>1</v>
      </c>
      <c r="J89" s="79"/>
      <c r="K89" s="80">
        <f>E89</f>
        <v>1</v>
      </c>
      <c r="P89" s="17">
        <f>E89</f>
        <v>1</v>
      </c>
    </row>
    <row r="90" spans="1:16" ht="12.75">
      <c r="A90" s="81" t="s">
        <v>163</v>
      </c>
      <c r="B90"/>
      <c r="C90" s="1">
        <f t="shared" si="11"/>
        <v>0</v>
      </c>
      <c r="D90" s="5">
        <f t="shared" si="12"/>
        <v>0</v>
      </c>
      <c r="E90" s="5">
        <f>B90+D90</f>
        <v>0</v>
      </c>
      <c r="J90" s="79"/>
      <c r="K90" s="80">
        <f>E90</f>
        <v>0</v>
      </c>
      <c r="P90" s="17">
        <f>E90</f>
        <v>0</v>
      </c>
    </row>
    <row r="91" spans="1:16" ht="12.75">
      <c r="A91" s="31" t="s">
        <v>181</v>
      </c>
      <c r="B91"/>
      <c r="C91" s="1">
        <f t="shared" si="11"/>
        <v>0</v>
      </c>
      <c r="D91" s="5">
        <f t="shared" si="12"/>
        <v>0</v>
      </c>
      <c r="E91" s="5">
        <f>B91+D91</f>
        <v>0</v>
      </c>
      <c r="L91" s="72">
        <f>E91</f>
        <v>0</v>
      </c>
      <c r="P91" s="17">
        <f>E91</f>
        <v>0</v>
      </c>
    </row>
    <row r="92" spans="1:16" ht="12.75">
      <c r="A92" s="31" t="s">
        <v>64</v>
      </c>
      <c r="B92">
        <v>104</v>
      </c>
      <c r="C92" s="1">
        <f t="shared" si="11"/>
        <v>0.0019974263929168185</v>
      </c>
      <c r="D92" s="5">
        <f t="shared" si="12"/>
        <v>0</v>
      </c>
      <c r="E92" s="5">
        <f t="shared" si="2"/>
        <v>104</v>
      </c>
      <c r="L92" s="72">
        <f>E92</f>
        <v>104</v>
      </c>
      <c r="P92" s="5">
        <f t="shared" si="4"/>
        <v>104</v>
      </c>
    </row>
    <row r="93" spans="1:16" ht="12.75">
      <c r="A93" s="31" t="s">
        <v>76</v>
      </c>
      <c r="B93"/>
      <c r="C93" s="1">
        <f t="shared" si="11"/>
        <v>0</v>
      </c>
      <c r="D93" s="5">
        <f t="shared" si="12"/>
        <v>0</v>
      </c>
      <c r="E93" s="5">
        <f>B93+D93</f>
        <v>0</v>
      </c>
      <c r="L93" s="72">
        <f>E93</f>
        <v>0</v>
      </c>
      <c r="P93" s="5">
        <f>E93</f>
        <v>0</v>
      </c>
    </row>
    <row r="94" spans="1:16" ht="12.75">
      <c r="A94" s="32" t="s">
        <v>65</v>
      </c>
      <c r="B94">
        <v>31</v>
      </c>
      <c r="C94" s="1">
        <f t="shared" si="11"/>
        <v>0.0005953867132732825</v>
      </c>
      <c r="D94" s="5">
        <f t="shared" si="12"/>
        <v>0</v>
      </c>
      <c r="E94" s="5">
        <f t="shared" si="2"/>
        <v>31</v>
      </c>
      <c r="M94" s="74">
        <f>E94</f>
        <v>31</v>
      </c>
      <c r="P94" s="5">
        <f t="shared" si="4"/>
        <v>31</v>
      </c>
    </row>
    <row r="95" spans="1:16" ht="12.75">
      <c r="A95" s="31" t="s">
        <v>170</v>
      </c>
      <c r="B95"/>
      <c r="C95" s="1">
        <f t="shared" si="11"/>
        <v>0</v>
      </c>
      <c r="D95" s="5">
        <f t="shared" si="12"/>
        <v>0</v>
      </c>
      <c r="E95" s="5">
        <f t="shared" si="2"/>
        <v>0</v>
      </c>
      <c r="L95" s="72">
        <f>E95</f>
        <v>0</v>
      </c>
      <c r="P95" s="5">
        <f t="shared" si="4"/>
        <v>0</v>
      </c>
    </row>
    <row r="96" spans="1:16" ht="12.75">
      <c r="A96" s="31" t="s">
        <v>154</v>
      </c>
      <c r="B96">
        <v>63</v>
      </c>
      <c r="C96" s="1">
        <f t="shared" si="11"/>
        <v>0.0012099794495553805</v>
      </c>
      <c r="D96" s="5">
        <f t="shared" si="12"/>
        <v>0</v>
      </c>
      <c r="E96" s="5">
        <f>B96+D96</f>
        <v>63</v>
      </c>
      <c r="L96" s="72">
        <f>E96</f>
        <v>63</v>
      </c>
      <c r="P96" s="5">
        <f aca="true" t="shared" si="14" ref="P96:P101">E96</f>
        <v>63</v>
      </c>
    </row>
    <row r="97" spans="1:16" ht="12.75">
      <c r="A97" s="31" t="s">
        <v>99</v>
      </c>
      <c r="B97"/>
      <c r="C97" s="1">
        <f t="shared" si="11"/>
        <v>0</v>
      </c>
      <c r="D97" s="5">
        <f t="shared" si="12"/>
        <v>0</v>
      </c>
      <c r="E97" s="5">
        <f t="shared" si="2"/>
        <v>0</v>
      </c>
      <c r="L97" s="72">
        <f>E97</f>
        <v>0</v>
      </c>
      <c r="P97" s="5">
        <f t="shared" si="14"/>
        <v>0</v>
      </c>
    </row>
    <row r="98" spans="1:16" ht="12.75">
      <c r="A98" s="31" t="s">
        <v>147</v>
      </c>
      <c r="B98">
        <v>24</v>
      </c>
      <c r="C98" s="1">
        <f t="shared" si="11"/>
        <v>0.00046094455221157353</v>
      </c>
      <c r="D98" s="5">
        <f t="shared" si="12"/>
        <v>0</v>
      </c>
      <c r="E98" s="5">
        <f>B98+D98</f>
        <v>24</v>
      </c>
      <c r="L98" s="72">
        <f>E98</f>
        <v>24</v>
      </c>
      <c r="P98" s="5">
        <f t="shared" si="14"/>
        <v>24</v>
      </c>
    </row>
    <row r="99" spans="1:16" ht="12.75">
      <c r="A99" s="29" t="s">
        <v>156</v>
      </c>
      <c r="B99"/>
      <c r="C99" s="1">
        <f t="shared" si="11"/>
        <v>0</v>
      </c>
      <c r="D99" s="5">
        <f t="shared" si="12"/>
        <v>0</v>
      </c>
      <c r="E99" s="5">
        <f>B99+D99</f>
        <v>0</v>
      </c>
      <c r="N99" s="70">
        <f>E99</f>
        <v>0</v>
      </c>
      <c r="P99" s="5">
        <f t="shared" si="14"/>
        <v>0</v>
      </c>
    </row>
    <row r="100" spans="1:16" ht="12.75">
      <c r="A100" s="29" t="s">
        <v>67</v>
      </c>
      <c r="B100"/>
      <c r="C100" s="1">
        <f t="shared" si="11"/>
        <v>0</v>
      </c>
      <c r="D100" s="5">
        <f t="shared" si="12"/>
        <v>0</v>
      </c>
      <c r="E100" s="5">
        <f t="shared" si="2"/>
        <v>0</v>
      </c>
      <c r="N100" s="70">
        <f>E100</f>
        <v>0</v>
      </c>
      <c r="P100" s="5">
        <f t="shared" si="14"/>
        <v>0</v>
      </c>
    </row>
    <row r="101" spans="1:16" ht="12.75">
      <c r="A101" s="29" t="s">
        <v>47</v>
      </c>
      <c r="B101">
        <v>5</v>
      </c>
      <c r="C101" s="1">
        <f t="shared" si="11"/>
        <v>9.603011504407782E-05</v>
      </c>
      <c r="D101" s="5">
        <f t="shared" si="12"/>
        <v>0</v>
      </c>
      <c r="E101" s="5">
        <f>B101+D101</f>
        <v>5</v>
      </c>
      <c r="N101" s="70">
        <f>E101</f>
        <v>5</v>
      </c>
      <c r="P101" s="5">
        <f t="shared" si="14"/>
        <v>5</v>
      </c>
    </row>
    <row r="102" spans="1:2" ht="12.75">
      <c r="A102"/>
      <c r="B102" s="16"/>
    </row>
    <row r="103" spans="1:16" ht="12.75">
      <c r="A103" s="1" t="s">
        <v>21</v>
      </c>
      <c r="B103" s="16">
        <f>SUM(B12:B101)</f>
        <v>52067</v>
      </c>
      <c r="C103" s="1">
        <f>B103/$B$104</f>
        <v>1</v>
      </c>
      <c r="E103" s="5">
        <f>SUM(E12:E101)</f>
        <v>52067</v>
      </c>
      <c r="F103" s="33">
        <f aca="true" t="shared" si="15" ref="F103:M103">SUM(F12:F100)</f>
        <v>26693</v>
      </c>
      <c r="G103" s="34">
        <f t="shared" si="15"/>
        <v>2268</v>
      </c>
      <c r="H103" s="35">
        <f t="shared" si="15"/>
        <v>737</v>
      </c>
      <c r="I103" s="36">
        <f t="shared" si="15"/>
        <v>316</v>
      </c>
      <c r="J103" s="37">
        <f t="shared" si="15"/>
        <v>2566</v>
      </c>
      <c r="K103" s="38">
        <f t="shared" si="15"/>
        <v>1</v>
      </c>
      <c r="L103" s="39">
        <f t="shared" si="15"/>
        <v>191</v>
      </c>
      <c r="M103" s="40">
        <f t="shared" si="15"/>
        <v>31</v>
      </c>
      <c r="N103" s="41">
        <f>SUM(N12:N101)</f>
        <v>5</v>
      </c>
      <c r="O103" s="76">
        <f>SUM(O12:O101)</f>
        <v>19259</v>
      </c>
      <c r="P103" s="5">
        <f>SUM(P12:P101)</f>
        <v>32808</v>
      </c>
    </row>
    <row r="104" spans="1:5" ht="12.75">
      <c r="A104" s="1" t="s">
        <v>22</v>
      </c>
      <c r="B104" s="5">
        <v>52067</v>
      </c>
      <c r="D104" s="5" t="s">
        <v>20</v>
      </c>
      <c r="E104" s="5">
        <f>SUM(F103:O103)</f>
        <v>52067</v>
      </c>
    </row>
    <row r="105" spans="2:5" ht="12.75">
      <c r="B105" s="5" t="s">
        <v>20</v>
      </c>
      <c r="C105" s="5"/>
      <c r="E105" s="5">
        <f>SUM(O103:P103)</f>
        <v>52067</v>
      </c>
    </row>
    <row r="106" spans="1:2" ht="38.25">
      <c r="A106" s="18" t="s">
        <v>23</v>
      </c>
      <c r="B106" s="19">
        <f>B104-B103</f>
        <v>0</v>
      </c>
    </row>
    <row r="107" ht="13.5" thickBot="1"/>
    <row r="108" spans="1:12" ht="12.75">
      <c r="A108" s="42"/>
      <c r="B108" s="43"/>
      <c r="C108" s="44"/>
      <c r="D108" s="43"/>
      <c r="E108" s="43"/>
      <c r="F108" s="44"/>
      <c r="G108" s="44"/>
      <c r="H108" s="44"/>
      <c r="I108" s="44"/>
      <c r="J108" s="44"/>
      <c r="K108" s="44"/>
      <c r="L108" s="45"/>
    </row>
    <row r="109" spans="1:12" ht="12.75">
      <c r="A109" s="46">
        <v>1</v>
      </c>
      <c r="B109" s="47" t="s">
        <v>107</v>
      </c>
      <c r="C109" s="48"/>
      <c r="D109" s="47"/>
      <c r="E109" s="47"/>
      <c r="F109" s="48"/>
      <c r="G109" s="48"/>
      <c r="H109" s="48"/>
      <c r="I109" s="49">
        <f>P103</f>
        <v>32808</v>
      </c>
      <c r="J109" s="48"/>
      <c r="K109" s="48"/>
      <c r="L109" s="50"/>
    </row>
    <row r="110" spans="1:12" ht="13.5" thickBot="1">
      <c r="A110" s="46"/>
      <c r="B110" s="47"/>
      <c r="C110" s="48"/>
      <c r="D110" s="47"/>
      <c r="E110" s="47"/>
      <c r="F110" s="48"/>
      <c r="G110" s="48"/>
      <c r="H110" s="48"/>
      <c r="I110" s="51"/>
      <c r="J110" s="48"/>
      <c r="K110" s="48"/>
      <c r="L110" s="50"/>
    </row>
    <row r="111" spans="1:12" ht="13.5" thickBot="1">
      <c r="A111" s="46"/>
      <c r="B111" s="47"/>
      <c r="C111" s="48"/>
      <c r="D111" s="47"/>
      <c r="E111" s="47"/>
      <c r="F111" s="48"/>
      <c r="G111" s="48"/>
      <c r="H111" s="48"/>
      <c r="I111" s="52" t="s">
        <v>12</v>
      </c>
      <c r="J111" s="53" t="s">
        <v>108</v>
      </c>
      <c r="K111" s="53" t="s">
        <v>109</v>
      </c>
      <c r="L111" s="50"/>
    </row>
    <row r="112" spans="1:12" ht="12.75">
      <c r="A112" s="46">
        <v>2</v>
      </c>
      <c r="B112" s="47" t="s">
        <v>110</v>
      </c>
      <c r="C112" s="48"/>
      <c r="D112" s="47"/>
      <c r="E112" s="47"/>
      <c r="F112" s="48"/>
      <c r="G112" s="48"/>
      <c r="H112" s="48"/>
      <c r="I112" s="54">
        <f>J112+K112</f>
        <v>28961</v>
      </c>
      <c r="J112" s="54">
        <f>G103</f>
        <v>2268</v>
      </c>
      <c r="K112" s="54">
        <f>F103</f>
        <v>26693</v>
      </c>
      <c r="L112" s="50"/>
    </row>
    <row r="113" spans="1:12" ht="12.75">
      <c r="A113" s="46">
        <v>3</v>
      </c>
      <c r="B113" s="47" t="s">
        <v>111</v>
      </c>
      <c r="C113" s="48"/>
      <c r="D113" s="47"/>
      <c r="E113" s="47"/>
      <c r="F113" s="48"/>
      <c r="G113" s="48"/>
      <c r="H113" s="48"/>
      <c r="I113" s="54">
        <f>J113+K113</f>
        <v>1053</v>
      </c>
      <c r="J113" s="54">
        <f>H103</f>
        <v>737</v>
      </c>
      <c r="K113" s="54">
        <f>I103</f>
        <v>316</v>
      </c>
      <c r="L113" s="50"/>
    </row>
    <row r="114" spans="1:12" ht="12.75">
      <c r="A114" s="46">
        <v>4</v>
      </c>
      <c r="B114" s="47" t="s">
        <v>112</v>
      </c>
      <c r="C114" s="48"/>
      <c r="D114" s="47"/>
      <c r="E114" s="47"/>
      <c r="F114" s="48"/>
      <c r="G114" s="48"/>
      <c r="H114" s="48"/>
      <c r="I114" s="54">
        <f>J114+K114</f>
        <v>2567</v>
      </c>
      <c r="J114" s="54">
        <f>J103</f>
        <v>2566</v>
      </c>
      <c r="K114" s="54">
        <f>K103</f>
        <v>1</v>
      </c>
      <c r="L114" s="50"/>
    </row>
    <row r="115" spans="1:12" ht="12.75">
      <c r="A115" s="46">
        <v>5</v>
      </c>
      <c r="B115" s="47" t="s">
        <v>113</v>
      </c>
      <c r="C115" s="48"/>
      <c r="D115" s="47"/>
      <c r="E115" s="47"/>
      <c r="F115" s="48"/>
      <c r="G115" s="48"/>
      <c r="H115" s="48"/>
      <c r="I115" s="55">
        <f>L103</f>
        <v>191</v>
      </c>
      <c r="J115" s="48"/>
      <c r="K115" s="48"/>
      <c r="L115" s="50"/>
    </row>
    <row r="116" spans="1:12" ht="12.75">
      <c r="A116" s="46">
        <v>6</v>
      </c>
      <c r="B116" s="47" t="s">
        <v>114</v>
      </c>
      <c r="C116" s="48"/>
      <c r="D116" s="47"/>
      <c r="E116" s="47"/>
      <c r="F116" s="48"/>
      <c r="G116" s="48"/>
      <c r="H116" s="48"/>
      <c r="I116" s="49">
        <f>M103</f>
        <v>31</v>
      </c>
      <c r="J116" s="48"/>
      <c r="K116" s="48"/>
      <c r="L116" s="50"/>
    </row>
    <row r="117" spans="1:12" ht="12.75">
      <c r="A117" s="46">
        <v>9</v>
      </c>
      <c r="B117" s="47" t="s">
        <v>115</v>
      </c>
      <c r="C117" s="48"/>
      <c r="D117" s="47"/>
      <c r="E117" s="47"/>
      <c r="F117" s="48"/>
      <c r="G117" s="48"/>
      <c r="H117" s="48"/>
      <c r="I117" s="48"/>
      <c r="J117" s="48"/>
      <c r="K117" s="48"/>
      <c r="L117" s="50"/>
    </row>
    <row r="118" spans="1:12" ht="12.75">
      <c r="A118" s="46"/>
      <c r="B118" s="56" t="s">
        <v>116</v>
      </c>
      <c r="C118" s="57"/>
      <c r="D118" s="56" t="s">
        <v>117</v>
      </c>
      <c r="E118" s="47"/>
      <c r="F118" s="48"/>
      <c r="G118" s="48"/>
      <c r="H118" s="48"/>
      <c r="I118" s="48"/>
      <c r="J118" s="48"/>
      <c r="K118" s="48"/>
      <c r="L118" s="50"/>
    </row>
    <row r="119" spans="1:12" ht="12.75">
      <c r="A119" s="46"/>
      <c r="B119" s="47" t="s">
        <v>118</v>
      </c>
      <c r="C119" s="48"/>
      <c r="D119" s="58">
        <f>SUM(I54:I64)</f>
        <v>307</v>
      </c>
      <c r="E119" s="47"/>
      <c r="F119" s="48"/>
      <c r="G119" s="48"/>
      <c r="H119" s="48"/>
      <c r="I119" s="48"/>
      <c r="J119" s="48"/>
      <c r="K119" s="48"/>
      <c r="L119" s="50"/>
    </row>
    <row r="120" spans="1:12" ht="12.75">
      <c r="A120" s="46"/>
      <c r="B120" s="47" t="s">
        <v>119</v>
      </c>
      <c r="C120" s="48"/>
      <c r="D120" s="59">
        <f>SUM(I22:I26)</f>
        <v>0</v>
      </c>
      <c r="E120" s="47"/>
      <c r="F120" s="48"/>
      <c r="G120" s="48"/>
      <c r="H120" s="48"/>
      <c r="I120" s="48"/>
      <c r="J120" s="48"/>
      <c r="K120" s="48"/>
      <c r="L120" s="50"/>
    </row>
    <row r="121" spans="1:12" ht="12.75">
      <c r="A121" s="46"/>
      <c r="B121" s="47" t="s">
        <v>120</v>
      </c>
      <c r="C121" s="48"/>
      <c r="D121" s="59">
        <f>SUM(J86:J88)</f>
        <v>89</v>
      </c>
      <c r="E121" s="47"/>
      <c r="F121" s="48"/>
      <c r="G121" s="48"/>
      <c r="H121" s="48"/>
      <c r="I121" s="48"/>
      <c r="J121" s="48"/>
      <c r="K121" s="48"/>
      <c r="L121" s="50"/>
    </row>
    <row r="122" spans="1:12" ht="12.75">
      <c r="A122" s="46"/>
      <c r="B122" s="47" t="s">
        <v>121</v>
      </c>
      <c r="C122" s="48"/>
      <c r="D122" s="58">
        <f>SUM(J76:J83)</f>
        <v>2477</v>
      </c>
      <c r="E122" s="47"/>
      <c r="F122" s="48"/>
      <c r="G122" s="48"/>
      <c r="H122" s="48"/>
      <c r="I122" s="48"/>
      <c r="J122" s="48"/>
      <c r="K122" s="48"/>
      <c r="L122" s="50"/>
    </row>
    <row r="123" spans="1:12" ht="12.75">
      <c r="A123" s="46"/>
      <c r="B123" s="47"/>
      <c r="C123" s="48"/>
      <c r="D123" s="59"/>
      <c r="E123" s="47"/>
      <c r="F123" s="48"/>
      <c r="G123" s="48"/>
      <c r="H123" s="48"/>
      <c r="I123" s="48"/>
      <c r="J123" s="48"/>
      <c r="K123" s="48"/>
      <c r="L123" s="50"/>
    </row>
    <row r="124" spans="1:12" ht="12.75">
      <c r="A124" s="46"/>
      <c r="B124" s="47"/>
      <c r="C124" s="48"/>
      <c r="D124" s="59"/>
      <c r="E124" s="47"/>
      <c r="F124" s="48"/>
      <c r="G124" s="48"/>
      <c r="H124" s="48"/>
      <c r="I124" s="48"/>
      <c r="J124" s="48"/>
      <c r="K124" s="48"/>
      <c r="L124" s="50"/>
    </row>
    <row r="125" spans="1:12" ht="13.5" thickBot="1">
      <c r="A125" s="60"/>
      <c r="B125" s="61"/>
      <c r="C125" s="62"/>
      <c r="D125" s="61"/>
      <c r="E125" s="61"/>
      <c r="F125" s="62"/>
      <c r="G125" s="62"/>
      <c r="H125" s="62"/>
      <c r="I125" s="62"/>
      <c r="J125" s="62"/>
      <c r="K125" s="62"/>
      <c r="L125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Mark Arend</cp:lastModifiedBy>
  <dcterms:created xsi:type="dcterms:W3CDTF">2006-01-11T20:49:00Z</dcterms:created>
  <dcterms:modified xsi:type="dcterms:W3CDTF">2014-03-18T19:35:21Z</dcterms:modified>
  <cp:category/>
  <cp:version/>
  <cp:contentType/>
  <cp:contentStatus/>
</cp:coreProperties>
</file>